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20" windowWidth="15180" windowHeight="883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81" i="1"/>
  <c r="E84"/>
  <c r="D83"/>
  <c r="E79"/>
  <c r="D78"/>
  <c r="E77"/>
  <c r="D76"/>
  <c r="D74"/>
  <c r="E70"/>
  <c r="D69"/>
  <c r="D67"/>
  <c r="E66"/>
  <c r="D65"/>
  <c r="D63"/>
  <c r="E61"/>
  <c r="D60"/>
  <c r="E59"/>
  <c r="D57"/>
  <c r="D55"/>
  <c r="D39"/>
  <c r="D37"/>
  <c r="E40"/>
  <c r="D5"/>
  <c r="E11"/>
  <c r="D13"/>
  <c r="D35"/>
  <c r="E36"/>
</calcChain>
</file>

<file path=xl/sharedStrings.xml><?xml version="1.0" encoding="utf-8"?>
<sst xmlns="http://schemas.openxmlformats.org/spreadsheetml/2006/main" count="66" uniqueCount="44">
  <si>
    <t xml:space="preserve">IMMOBILISATIONS ACQUISITIONS </t>
  </si>
  <si>
    <t>21 Terrain</t>
  </si>
  <si>
    <t>44562 TVA</t>
  </si>
  <si>
    <t>512 BANQUE</t>
  </si>
  <si>
    <t>404 FRS IMMO</t>
  </si>
  <si>
    <t>405 EFFETS A PAYER IMMO</t>
  </si>
  <si>
    <t>1er exercice : CANARD</t>
  </si>
  <si>
    <t>2 MAI</t>
  </si>
  <si>
    <t>2MAI</t>
  </si>
  <si>
    <t>622 REMUNERATIONS INTERMEDIAIRES</t>
  </si>
  <si>
    <t>63IMPOTS TAXES DIVERSES</t>
  </si>
  <si>
    <t>3 JUIN</t>
  </si>
  <si>
    <t>215 MATERIELINDUSTTRIEL</t>
  </si>
  <si>
    <t>44 TVA</t>
  </si>
  <si>
    <t>238 AVANCE/IMMO</t>
  </si>
  <si>
    <t>4 JUILLET</t>
  </si>
  <si>
    <t>21 VOITURE</t>
  </si>
  <si>
    <t>2eme exercice : PINGOUIN</t>
  </si>
  <si>
    <t>2183 MATERIEL INFORMATIQUE</t>
  </si>
  <si>
    <t>44562 TVA DEDUCTIBLE</t>
  </si>
  <si>
    <t>72 PRODUCTION IMMOBILISEE</t>
  </si>
  <si>
    <t>44571 TVA COLLECTEE</t>
  </si>
  <si>
    <t>3ème exercice :ROITELET</t>
  </si>
  <si>
    <t>261 TITRES DEPARTICIPATION   1500X232</t>
  </si>
  <si>
    <t>6271 FRAIS SUR TITRES</t>
  </si>
  <si>
    <t xml:space="preserve">44566 TVA DEDUCTIBLE  </t>
  </si>
  <si>
    <t>503 ACTIONS</t>
  </si>
  <si>
    <t>44566 TVA DEDUCTIBLE</t>
  </si>
  <si>
    <t>4ème exercice :EPERVIER</t>
  </si>
  <si>
    <t>1er MARS</t>
  </si>
  <si>
    <t>627 SERVICES</t>
  </si>
  <si>
    <t>2 MARS</t>
  </si>
  <si>
    <t>261 TITRES DE PARTIIPATION</t>
  </si>
  <si>
    <t>15 MAI</t>
  </si>
  <si>
    <t>627 SVCES BANCAIRES</t>
  </si>
  <si>
    <t>4456 TVA DEDUCTIBLE</t>
  </si>
  <si>
    <t>271 TITRES IMMOBILISES</t>
  </si>
  <si>
    <t>627 SERVICES BANCAIRES</t>
  </si>
  <si>
    <t>5ème exercice : CHOUETTE</t>
  </si>
  <si>
    <t>627 SVC BANCAIRES</t>
  </si>
  <si>
    <t>n</t>
  </si>
  <si>
    <t>n+1</t>
  </si>
  <si>
    <t>675 VALEUR COMPTABLE ELEMENTS ACTIF CEDE</t>
  </si>
  <si>
    <t>775 PDTS SUR CESSION DES ELMTS ACTIF CEDE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</si>
</sst>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5">
    <font>
      <sz val="10"/>
      <name val="Arial"/>
    </font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applyBorder="1"/>
    <xf numFmtId="0" fontId="4" fillId="0" borderId="0" xfId="0" applyFont="1"/>
    <xf numFmtId="164" fontId="0" fillId="0" borderId="1" xfId="1" applyNumberFormat="1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0" fillId="0" borderId="0" xfId="0" applyFont="1" applyFill="1" applyBorder="1"/>
    <xf numFmtId="164" fontId="0" fillId="0" borderId="0" xfId="1" applyNumberFormat="1" applyFont="1" applyBorder="1" applyAlignment="1">
      <alignment horizontal="center"/>
    </xf>
    <xf numFmtId="0" fontId="3" fillId="0" borderId="0" xfId="0" applyFont="1" applyFill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G101"/>
  <sheetViews>
    <sheetView tabSelected="1" topLeftCell="A10" workbookViewId="0">
      <selection activeCell="A42" sqref="A42:XFD42"/>
    </sheetView>
  </sheetViews>
  <sheetFormatPr baseColWidth="10" defaultRowHeight="12.75"/>
  <cols>
    <col min="1" max="1" width="27.7109375" customWidth="1"/>
    <col min="2" max="2" width="10.85546875" style="3" customWidth="1"/>
    <col min="3" max="3" width="26.85546875" customWidth="1"/>
    <col min="4" max="4" width="12.42578125" style="4" customWidth="1"/>
    <col min="5" max="5" width="12" style="4" customWidth="1"/>
    <col min="6" max="6" width="29.140625" customWidth="1"/>
  </cols>
  <sheetData>
    <row r="1" spans="1:5" ht="43.5" customHeight="1">
      <c r="A1" s="1" t="s">
        <v>0</v>
      </c>
    </row>
    <row r="2" spans="1:5" ht="18.75" customHeight="1">
      <c r="A2" s="6" t="s">
        <v>6</v>
      </c>
    </row>
    <row r="3" spans="1:5" ht="13.5" thickBot="1">
      <c r="A3" s="2"/>
      <c r="B3" s="10" t="s">
        <v>7</v>
      </c>
      <c r="C3" s="2"/>
    </row>
    <row r="4" spans="1:5">
      <c r="A4" s="8" t="s">
        <v>1</v>
      </c>
      <c r="D4" s="4">
        <v>500000</v>
      </c>
    </row>
    <row r="5" spans="1:5">
      <c r="A5" s="8" t="s">
        <v>2</v>
      </c>
      <c r="D5" s="4">
        <f>D4*20%</f>
        <v>100000</v>
      </c>
    </row>
    <row r="6" spans="1:5">
      <c r="A6" s="8"/>
      <c r="C6" s="8" t="s">
        <v>3</v>
      </c>
      <c r="E6" s="4">
        <v>50000</v>
      </c>
    </row>
    <row r="7" spans="1:5">
      <c r="A7" s="8"/>
      <c r="C7" s="8" t="s">
        <v>4</v>
      </c>
      <c r="E7" s="4">
        <v>275000</v>
      </c>
    </row>
    <row r="8" spans="1:5" ht="17.25" customHeight="1" thickBot="1">
      <c r="A8" s="2"/>
      <c r="B8" s="10" t="s">
        <v>8</v>
      </c>
      <c r="C8" s="9" t="s">
        <v>5</v>
      </c>
      <c r="E8" s="4">
        <v>275000</v>
      </c>
    </row>
    <row r="9" spans="1:5">
      <c r="A9" s="8" t="s">
        <v>9</v>
      </c>
      <c r="D9" s="4">
        <v>13000</v>
      </c>
    </row>
    <row r="10" spans="1:5">
      <c r="A10" s="8" t="s">
        <v>10</v>
      </c>
      <c r="D10" s="4">
        <v>50000</v>
      </c>
    </row>
    <row r="11" spans="1:5" ht="13.5" thickBot="1">
      <c r="A11" s="2"/>
      <c r="B11" s="10" t="s">
        <v>11</v>
      </c>
      <c r="C11" s="9" t="s">
        <v>3</v>
      </c>
      <c r="E11" s="4">
        <f>SUM(D9:D10)</f>
        <v>63000</v>
      </c>
    </row>
    <row r="12" spans="1:5">
      <c r="A12" s="8" t="s">
        <v>12</v>
      </c>
      <c r="D12" s="4">
        <v>25500</v>
      </c>
    </row>
    <row r="13" spans="1:5">
      <c r="A13" s="8" t="s">
        <v>13</v>
      </c>
      <c r="D13" s="4">
        <f>D12*20%</f>
        <v>5100</v>
      </c>
    </row>
    <row r="14" spans="1:5">
      <c r="A14" s="8"/>
      <c r="C14" s="8" t="s">
        <v>14</v>
      </c>
      <c r="E14" s="4">
        <v>3000</v>
      </c>
    </row>
    <row r="15" spans="1:5">
      <c r="A15" s="8"/>
      <c r="C15" s="8" t="s">
        <v>3</v>
      </c>
      <c r="E15" s="4">
        <v>3500</v>
      </c>
    </row>
    <row r="16" spans="1:5">
      <c r="A16" s="8"/>
      <c r="C16" s="8" t="s">
        <v>4</v>
      </c>
      <c r="E16" s="4">
        <v>24100</v>
      </c>
    </row>
    <row r="17" spans="1:5" ht="13.5" thickBot="1">
      <c r="A17" s="2"/>
      <c r="B17" s="10" t="s">
        <v>15</v>
      </c>
      <c r="C17" s="2"/>
    </row>
    <row r="18" spans="1:5">
      <c r="A18" s="8" t="s">
        <v>16</v>
      </c>
      <c r="D18" s="4">
        <v>18000</v>
      </c>
    </row>
    <row r="19" spans="1:5">
      <c r="C19" s="8" t="s">
        <v>4</v>
      </c>
      <c r="E19" s="4">
        <v>18000</v>
      </c>
    </row>
    <row r="20" spans="1:5" ht="13.5" thickBot="1">
      <c r="A20" s="2"/>
      <c r="C20" s="2"/>
    </row>
    <row r="21" spans="1:5">
      <c r="A21" s="5"/>
    </row>
    <row r="22" spans="1:5">
      <c r="A22" s="6" t="s">
        <v>17</v>
      </c>
    </row>
    <row r="23" spans="1:5" ht="13.5" thickBot="1">
      <c r="A23" s="2"/>
      <c r="C23" s="2"/>
    </row>
    <row r="24" spans="1:5">
      <c r="A24" s="8" t="s">
        <v>18</v>
      </c>
      <c r="D24" s="4">
        <v>35000</v>
      </c>
    </row>
    <row r="25" spans="1:5">
      <c r="A25" s="8" t="s">
        <v>19</v>
      </c>
      <c r="D25" s="4">
        <v>7000</v>
      </c>
    </row>
    <row r="26" spans="1:5">
      <c r="C26" s="8" t="s">
        <v>20</v>
      </c>
      <c r="E26" s="4">
        <v>35000</v>
      </c>
    </row>
    <row r="27" spans="1:5">
      <c r="C27" s="8" t="s">
        <v>21</v>
      </c>
      <c r="E27" s="4">
        <v>7000</v>
      </c>
    </row>
    <row r="28" spans="1:5" ht="13.5" thickBot="1">
      <c r="A28" s="2"/>
      <c r="C28" s="2"/>
    </row>
    <row r="31" spans="1:5">
      <c r="A31" s="6" t="s">
        <v>22</v>
      </c>
    </row>
    <row r="32" spans="1:5" ht="13.5" thickBot="1">
      <c r="A32" s="2"/>
      <c r="C32" s="2"/>
    </row>
    <row r="33" spans="1:5">
      <c r="A33" s="8" t="s">
        <v>23</v>
      </c>
      <c r="D33" s="4">
        <v>348000</v>
      </c>
    </row>
    <row r="34" spans="1:5">
      <c r="A34" s="8" t="s">
        <v>24</v>
      </c>
      <c r="D34" s="4">
        <v>3500</v>
      </c>
    </row>
    <row r="35" spans="1:5">
      <c r="A35" s="8" t="s">
        <v>25</v>
      </c>
      <c r="D35" s="4">
        <f>D34*20%</f>
        <v>700</v>
      </c>
    </row>
    <row r="36" spans="1:5" ht="13.5" thickBot="1">
      <c r="A36" s="2"/>
      <c r="C36" s="9" t="s">
        <v>3</v>
      </c>
      <c r="E36" s="4">
        <f>SUM(D33:D35)</f>
        <v>352200</v>
      </c>
    </row>
    <row r="37" spans="1:5">
      <c r="A37" s="12" t="s">
        <v>26</v>
      </c>
      <c r="D37" s="4">
        <f>106*100</f>
        <v>10600</v>
      </c>
    </row>
    <row r="38" spans="1:5">
      <c r="A38" s="12" t="s">
        <v>24</v>
      </c>
      <c r="D38" s="4">
        <v>320</v>
      </c>
    </row>
    <row r="39" spans="1:5">
      <c r="A39" s="12" t="s">
        <v>27</v>
      </c>
      <c r="D39" s="4">
        <f>D38*20%</f>
        <v>64</v>
      </c>
    </row>
    <row r="40" spans="1:5" ht="13.5" thickBot="1">
      <c r="A40" s="2"/>
      <c r="C40" s="9" t="s">
        <v>3</v>
      </c>
      <c r="E40" s="4">
        <f>SUM(D37:D39)</f>
        <v>10984</v>
      </c>
    </row>
    <row r="41" spans="1:5">
      <c r="C41" s="5"/>
    </row>
    <row r="42" spans="1:5">
      <c r="C42" s="5"/>
    </row>
    <row r="43" spans="1:5">
      <c r="C43" s="5"/>
    </row>
    <row r="44" spans="1:5">
      <c r="C44" s="5"/>
    </row>
    <row r="45" spans="1:5">
      <c r="C45" s="5"/>
    </row>
    <row r="46" spans="1:5">
      <c r="C46" s="5"/>
    </row>
    <row r="47" spans="1:5">
      <c r="C47" s="5"/>
    </row>
    <row r="48" spans="1:5">
      <c r="C48" s="5"/>
    </row>
    <row r="49" spans="1:7">
      <c r="C49" s="5"/>
    </row>
    <row r="50" spans="1:7">
      <c r="C50" s="5"/>
    </row>
    <row r="51" spans="1:7">
      <c r="C51" s="5"/>
    </row>
    <row r="53" spans="1:7">
      <c r="A53" s="6" t="s">
        <v>28</v>
      </c>
    </row>
    <row r="54" spans="1:7" ht="13.5" thickBot="1">
      <c r="A54" s="7"/>
      <c r="B54" s="10" t="s">
        <v>29</v>
      </c>
      <c r="C54" s="2"/>
    </row>
    <row r="55" spans="1:7">
      <c r="A55" s="8" t="s">
        <v>26</v>
      </c>
      <c r="C55" s="5"/>
      <c r="D55" s="4">
        <f>230*50</f>
        <v>11500</v>
      </c>
    </row>
    <row r="56" spans="1:7">
      <c r="A56" s="8" t="s">
        <v>30</v>
      </c>
      <c r="C56" s="5"/>
      <c r="D56" s="4">
        <v>225</v>
      </c>
    </row>
    <row r="57" spans="1:7">
      <c r="A57" s="8" t="s">
        <v>35</v>
      </c>
      <c r="D57" s="4">
        <f>D56*20%</f>
        <v>45</v>
      </c>
    </row>
    <row r="59" spans="1:7" ht="13.5" thickBot="1">
      <c r="A59" s="2"/>
      <c r="B59" s="10" t="s">
        <v>31</v>
      </c>
      <c r="C59" s="9" t="s">
        <v>3</v>
      </c>
      <c r="E59" s="4">
        <f>SUM(D55:D58)</f>
        <v>11770</v>
      </c>
    </row>
    <row r="60" spans="1:7">
      <c r="A60" s="12" t="s">
        <v>32</v>
      </c>
      <c r="D60" s="4">
        <f>150*100</f>
        <v>15000</v>
      </c>
      <c r="F60" s="5"/>
      <c r="G60" s="13"/>
    </row>
    <row r="61" spans="1:7">
      <c r="C61" s="8" t="s">
        <v>3</v>
      </c>
      <c r="E61" s="4">
        <f>150*100</f>
        <v>15000</v>
      </c>
      <c r="F61" s="5"/>
      <c r="G61" s="13"/>
    </row>
    <row r="62" spans="1:7" ht="13.5" thickBot="1">
      <c r="A62" s="2"/>
      <c r="B62" s="10" t="s">
        <v>33</v>
      </c>
      <c r="C62" s="2"/>
      <c r="F62" s="5"/>
      <c r="G62" s="5"/>
    </row>
    <row r="63" spans="1:7">
      <c r="A63" s="8" t="s">
        <v>26</v>
      </c>
      <c r="D63" s="4">
        <f>25*420</f>
        <v>10500</v>
      </c>
      <c r="F63" s="13"/>
      <c r="G63" s="13"/>
    </row>
    <row r="64" spans="1:7">
      <c r="A64" s="8" t="s">
        <v>34</v>
      </c>
      <c r="D64" s="4">
        <v>385</v>
      </c>
      <c r="F64" s="5"/>
      <c r="G64" s="5"/>
    </row>
    <row r="65" spans="1:7">
      <c r="A65" s="8" t="s">
        <v>35</v>
      </c>
      <c r="D65" s="4">
        <f>D64*20%</f>
        <v>77</v>
      </c>
      <c r="F65" s="5"/>
      <c r="G65" s="5"/>
    </row>
    <row r="66" spans="1:7" ht="13.5" thickBot="1">
      <c r="A66" s="2"/>
      <c r="C66" s="9" t="s">
        <v>3</v>
      </c>
      <c r="E66" s="4">
        <f>SUM(D62:D65)</f>
        <v>10962</v>
      </c>
      <c r="F66" s="5"/>
      <c r="G66" s="5"/>
    </row>
    <row r="67" spans="1:7">
      <c r="A67" s="12" t="s">
        <v>36</v>
      </c>
      <c r="D67" s="4">
        <f>500*30</f>
        <v>15000</v>
      </c>
      <c r="F67" s="5"/>
      <c r="G67" s="5"/>
    </row>
    <row r="68" spans="1:7">
      <c r="A68" s="14" t="s">
        <v>37</v>
      </c>
      <c r="D68" s="4">
        <v>480</v>
      </c>
      <c r="F68" s="5"/>
      <c r="G68" s="5"/>
    </row>
    <row r="69" spans="1:7">
      <c r="A69" s="8" t="s">
        <v>35</v>
      </c>
      <c r="D69" s="4">
        <f>D68*20%</f>
        <v>96</v>
      </c>
      <c r="F69" s="5"/>
      <c r="G69" s="5"/>
    </row>
    <row r="70" spans="1:7" ht="13.5" thickBot="1">
      <c r="A70" s="2"/>
      <c r="C70" s="9" t="s">
        <v>3</v>
      </c>
      <c r="E70" s="4">
        <f>SUM(D66:D69)</f>
        <v>15576</v>
      </c>
    </row>
    <row r="73" spans="1:7" ht="13.5" thickBot="1">
      <c r="A73" s="6" t="s">
        <v>38</v>
      </c>
      <c r="B73" s="10" t="s">
        <v>40</v>
      </c>
      <c r="C73" s="2"/>
    </row>
    <row r="74" spans="1:7">
      <c r="A74" s="12" t="s">
        <v>36</v>
      </c>
      <c r="D74" s="4">
        <f>650*150</f>
        <v>97500</v>
      </c>
    </row>
    <row r="75" spans="1:7">
      <c r="A75" s="14" t="s">
        <v>39</v>
      </c>
      <c r="D75" s="4">
        <v>825</v>
      </c>
    </row>
    <row r="76" spans="1:7">
      <c r="A76" s="8" t="s">
        <v>35</v>
      </c>
      <c r="D76" s="4">
        <f>D75*20%</f>
        <v>165</v>
      </c>
    </row>
    <row r="77" spans="1:7" ht="13.5" thickBot="1">
      <c r="A77" s="2"/>
      <c r="B77" s="10" t="s">
        <v>41</v>
      </c>
      <c r="C77" s="9" t="s">
        <v>3</v>
      </c>
      <c r="E77" s="4">
        <f>SUM(D73:D76)</f>
        <v>98490</v>
      </c>
    </row>
    <row r="78" spans="1:7">
      <c r="A78" s="14" t="s">
        <v>42</v>
      </c>
      <c r="D78" s="4">
        <f>650*150</f>
        <v>97500</v>
      </c>
    </row>
    <row r="79" spans="1:7">
      <c r="C79" s="12" t="s">
        <v>36</v>
      </c>
      <c r="E79" s="4">
        <f>650*150</f>
        <v>97500</v>
      </c>
    </row>
    <row r="80" spans="1:7" ht="13.5" thickBot="1">
      <c r="A80" s="2"/>
      <c r="C80" s="2"/>
    </row>
    <row r="81" spans="1:5">
      <c r="A81" s="11" t="s">
        <v>3</v>
      </c>
      <c r="D81" s="4">
        <f>E84-D82-D83</f>
        <v>103602</v>
      </c>
    </row>
    <row r="82" spans="1:5">
      <c r="A82" s="14" t="s">
        <v>39</v>
      </c>
      <c r="B82" s="15"/>
      <c r="C82" s="5"/>
      <c r="D82" s="4">
        <v>540</v>
      </c>
    </row>
    <row r="83" spans="1:5">
      <c r="A83" s="8" t="s">
        <v>35</v>
      </c>
      <c r="D83" s="4">
        <f>D82*20%</f>
        <v>108</v>
      </c>
    </row>
    <row r="84" spans="1:5" ht="25.5">
      <c r="A84" s="5"/>
      <c r="B84" s="15"/>
      <c r="C84" s="16" t="s">
        <v>43</v>
      </c>
      <c r="E84" s="4">
        <f>695*150</f>
        <v>104250</v>
      </c>
    </row>
    <row r="85" spans="1:5">
      <c r="A85" s="5"/>
      <c r="B85" s="15"/>
      <c r="C85" s="5"/>
    </row>
    <row r="86" spans="1:5" ht="13.5" thickBot="1">
      <c r="A86" s="2"/>
      <c r="B86" s="15"/>
      <c r="C86" s="2"/>
    </row>
    <row r="87" spans="1:5">
      <c r="A87" s="5"/>
      <c r="B87" s="15"/>
      <c r="C87" s="5"/>
    </row>
    <row r="88" spans="1:5">
      <c r="A88" s="5"/>
      <c r="B88" s="15"/>
      <c r="C88" s="5"/>
    </row>
    <row r="89" spans="1:5">
      <c r="A89" s="5"/>
      <c r="B89" s="15"/>
      <c r="C89" s="5"/>
    </row>
    <row r="90" spans="1:5">
      <c r="A90" s="5"/>
      <c r="B90" s="15"/>
      <c r="C90" s="5"/>
    </row>
    <row r="91" spans="1:5">
      <c r="A91" s="5"/>
      <c r="B91" s="15"/>
      <c r="C91" s="5"/>
    </row>
    <row r="92" spans="1:5">
      <c r="A92" s="5"/>
      <c r="B92" s="15"/>
      <c r="C92" s="5"/>
    </row>
    <row r="93" spans="1:5">
      <c r="A93" s="5"/>
      <c r="B93" s="15"/>
      <c r="C93" s="5"/>
    </row>
    <row r="95" spans="1:5">
      <c r="A95" s="5"/>
      <c r="B95" s="15"/>
      <c r="C95" s="5"/>
      <c r="D95" s="13"/>
      <c r="E95" s="13"/>
    </row>
    <row r="96" spans="1:5">
      <c r="A96" s="5"/>
      <c r="B96" s="15"/>
      <c r="C96" s="5"/>
      <c r="D96" s="13"/>
      <c r="E96" s="13"/>
    </row>
    <row r="97" spans="1:5">
      <c r="A97" s="5"/>
      <c r="B97" s="15"/>
      <c r="C97" s="5"/>
      <c r="D97" s="13"/>
      <c r="E97" s="13"/>
    </row>
    <row r="98" spans="1:5">
      <c r="A98" s="5"/>
      <c r="B98" s="15"/>
      <c r="C98" s="5"/>
      <c r="D98" s="13"/>
      <c r="E98" s="13"/>
    </row>
    <row r="99" spans="1:5">
      <c r="A99" s="5"/>
      <c r="B99" s="15"/>
      <c r="C99" s="5"/>
      <c r="D99" s="13"/>
      <c r="E99" s="13"/>
    </row>
    <row r="100" spans="1:5">
      <c r="A100" s="5"/>
      <c r="B100" s="15"/>
      <c r="C100" s="5"/>
      <c r="D100" s="13"/>
      <c r="E100" s="13"/>
    </row>
    <row r="101" spans="1:5">
      <c r="A101" s="5"/>
      <c r="B101" s="15"/>
      <c r="C101" s="5"/>
      <c r="D101" s="13"/>
      <c r="E101" s="13"/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Kinéo, Le Cercle Etudiant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SERGENT Monique</dc:creator>
  <cp:lastModifiedBy>Administrateur</cp:lastModifiedBy>
  <cp:lastPrinted>2010-11-25T12:04:11Z</cp:lastPrinted>
  <dcterms:created xsi:type="dcterms:W3CDTF">2007-06-25T20:01:17Z</dcterms:created>
  <dcterms:modified xsi:type="dcterms:W3CDTF">2010-11-25T12:06:23Z</dcterms:modified>
</cp:coreProperties>
</file>