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80" activeTab="2"/>
  </bookViews>
  <sheets>
    <sheet name="Ex 1" sheetId="1" r:id="rId1"/>
    <sheet name="Ex 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30" i="3"/>
  <c r="O48"/>
  <c r="O51"/>
  <c r="P52"/>
  <c r="P46"/>
  <c r="O43"/>
  <c r="O45"/>
  <c r="P31"/>
  <c r="O30"/>
  <c r="O27"/>
  <c r="P28" s="1"/>
  <c r="P24"/>
  <c r="O22" s="1"/>
  <c r="O19"/>
  <c r="P20" s="1"/>
  <c r="P16"/>
  <c r="O14" s="1"/>
  <c r="P12"/>
  <c r="O10"/>
  <c r="P8"/>
  <c r="O6" s="1"/>
  <c r="G27"/>
  <c r="F26"/>
  <c r="G20"/>
  <c r="F18"/>
  <c r="G16"/>
  <c r="F14" s="1"/>
  <c r="F11"/>
  <c r="G12" s="1"/>
  <c r="G8"/>
  <c r="F7"/>
  <c r="F26" i="2"/>
  <c r="G27" s="1"/>
  <c r="F18"/>
  <c r="G20"/>
  <c r="F14"/>
  <c r="G16"/>
  <c r="G12"/>
  <c r="F11"/>
  <c r="G8"/>
  <c r="F7"/>
  <c r="G28" i="1"/>
  <c r="F27"/>
  <c r="F22"/>
  <c r="G24"/>
  <c r="G20"/>
  <c r="F19"/>
  <c r="F6"/>
  <c r="F10"/>
  <c r="F14"/>
  <c r="G16"/>
  <c r="G12"/>
  <c r="G8"/>
</calcChain>
</file>

<file path=xl/sharedStrings.xml><?xml version="1.0" encoding="utf-8"?>
<sst xmlns="http://schemas.openxmlformats.org/spreadsheetml/2006/main" count="309" uniqueCount="30">
  <si>
    <t>JOURNAL</t>
  </si>
  <si>
    <t>N° Compte Crédit</t>
  </si>
  <si>
    <t>Intitulé</t>
  </si>
  <si>
    <t>Montant Débit</t>
  </si>
  <si>
    <t>Montant Crédit</t>
  </si>
  <si>
    <t xml:space="preserve">                         </t>
  </si>
  <si>
    <t>Marchandises</t>
  </si>
  <si>
    <t>Banque</t>
  </si>
  <si>
    <t>TVA Collectée</t>
  </si>
  <si>
    <t>Produits Finis</t>
  </si>
  <si>
    <t>Prestation Services Bruts</t>
  </si>
  <si>
    <t>TVA Récupérable</t>
  </si>
  <si>
    <t>N° Compte Débit</t>
  </si>
  <si>
    <t>Clients</t>
  </si>
  <si>
    <t>RRR</t>
  </si>
  <si>
    <t>Achats MP</t>
  </si>
  <si>
    <t>Fournisseurs</t>
  </si>
  <si>
    <t>Achats Matières Consommables</t>
  </si>
  <si>
    <t>Achats Marchandises</t>
  </si>
  <si>
    <t>Fournisseur</t>
  </si>
  <si>
    <t>Fuel</t>
  </si>
  <si>
    <t>Clients - Effets à recevoir</t>
  </si>
  <si>
    <t>JOURNAL 2</t>
  </si>
  <si>
    <t>JOURNAL 1</t>
  </si>
  <si>
    <t>Valeur à l'encaissement</t>
  </si>
  <si>
    <t>Commission</t>
  </si>
  <si>
    <t>TVA Récupérée</t>
  </si>
  <si>
    <t>Effets à l'encaissement</t>
  </si>
  <si>
    <t>Intérêts</t>
  </si>
  <si>
    <t>Fournisseurs - Effets à Payer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</si>
</sst>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5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trike/>
      <u/>
      <sz val="12"/>
      <color theme="1"/>
      <name val="Calibri"/>
      <family val="2"/>
      <scheme val="minor"/>
    </font>
    <font>
      <strike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16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sqref="A1:G28"/>
    </sheetView>
  </sheetViews>
  <sheetFormatPr baseColWidth="10" defaultRowHeight="15"/>
  <cols>
    <col min="1" max="1" width="17.42578125" style="1" bestFit="1" customWidth="1"/>
    <col min="2" max="2" width="18" style="1" bestFit="1" customWidth="1"/>
    <col min="3" max="3" width="11.7109375" style="1" bestFit="1" customWidth="1"/>
    <col min="4" max="4" width="23.140625" style="1" bestFit="1" customWidth="1"/>
    <col min="5" max="5" width="11.7109375" style="1" bestFit="1" customWidth="1"/>
    <col min="6" max="6" width="15.5703125" style="2" bestFit="1" customWidth="1"/>
    <col min="7" max="7" width="16.28515625" style="2" bestFit="1" customWidth="1"/>
    <col min="8" max="16384" width="11.42578125" style="1"/>
  </cols>
  <sheetData>
    <row r="1" spans="1:10" ht="21">
      <c r="A1" s="13" t="s">
        <v>0</v>
      </c>
      <c r="B1" s="13"/>
      <c r="C1" s="13"/>
      <c r="D1" s="13"/>
      <c r="E1" s="13"/>
      <c r="F1" s="13"/>
      <c r="G1" s="13"/>
    </row>
    <row r="3" spans="1:10" ht="15.75">
      <c r="A3" s="3" t="s">
        <v>12</v>
      </c>
      <c r="B3" s="3" t="s">
        <v>1</v>
      </c>
      <c r="C3" s="3"/>
      <c r="D3" s="3" t="s">
        <v>2</v>
      </c>
      <c r="E3" s="3"/>
      <c r="F3" s="4" t="s">
        <v>3</v>
      </c>
      <c r="G3" s="4" t="s">
        <v>4</v>
      </c>
    </row>
    <row r="5" spans="1:10" s="11" customFormat="1" ht="15.75">
      <c r="A5" s="8" t="s">
        <v>5</v>
      </c>
      <c r="B5" s="8" t="s">
        <v>5</v>
      </c>
      <c r="C5" s="8" t="s">
        <v>5</v>
      </c>
      <c r="D5" s="9">
        <v>40212</v>
      </c>
      <c r="E5" s="8" t="s">
        <v>5</v>
      </c>
      <c r="F5" s="10" t="s">
        <v>5</v>
      </c>
      <c r="G5" s="10" t="s">
        <v>5</v>
      </c>
    </row>
    <row r="6" spans="1:10">
      <c r="A6" s="1">
        <v>512</v>
      </c>
      <c r="D6" s="1" t="s">
        <v>7</v>
      </c>
      <c r="F6" s="2">
        <f>G7+G8</f>
        <v>60000</v>
      </c>
    </row>
    <row r="7" spans="1:10">
      <c r="B7" s="1">
        <v>707</v>
      </c>
      <c r="D7" s="1" t="s">
        <v>6</v>
      </c>
      <c r="G7" s="2">
        <v>50000</v>
      </c>
      <c r="J7" s="12"/>
    </row>
    <row r="8" spans="1:10">
      <c r="B8" s="1">
        <v>4457</v>
      </c>
      <c r="D8" s="1" t="s">
        <v>8</v>
      </c>
      <c r="G8" s="2">
        <f>G7*20%</f>
        <v>10000</v>
      </c>
    </row>
    <row r="9" spans="1:10" s="3" customFormat="1" ht="15.75">
      <c r="A9" s="5" t="s">
        <v>5</v>
      </c>
      <c r="B9" s="5" t="s">
        <v>5</v>
      </c>
      <c r="C9" s="5" t="s">
        <v>5</v>
      </c>
      <c r="D9" s="6">
        <v>40214</v>
      </c>
      <c r="E9" s="5" t="s">
        <v>5</v>
      </c>
      <c r="F9" s="7" t="s">
        <v>5</v>
      </c>
      <c r="G9" s="7" t="s">
        <v>5</v>
      </c>
    </row>
    <row r="10" spans="1:10">
      <c r="A10" s="1">
        <v>411</v>
      </c>
      <c r="D10" s="1" t="s">
        <v>13</v>
      </c>
      <c r="F10" s="2">
        <f>G11+G12</f>
        <v>114000</v>
      </c>
    </row>
    <row r="11" spans="1:10">
      <c r="B11" s="1">
        <v>707</v>
      </c>
      <c r="D11" s="1" t="s">
        <v>6</v>
      </c>
      <c r="G11" s="2">
        <v>95000</v>
      </c>
    </row>
    <row r="12" spans="1:10">
      <c r="B12" s="1">
        <v>4457</v>
      </c>
      <c r="D12" s="1" t="s">
        <v>8</v>
      </c>
      <c r="G12" s="2">
        <f>G11*20%</f>
        <v>19000</v>
      </c>
    </row>
    <row r="13" spans="1:10" s="3" customFormat="1" ht="15.75">
      <c r="A13" s="5" t="s">
        <v>5</v>
      </c>
      <c r="B13" s="5" t="s">
        <v>5</v>
      </c>
      <c r="C13" s="5" t="s">
        <v>5</v>
      </c>
      <c r="D13" s="6">
        <v>40216</v>
      </c>
      <c r="E13" s="5" t="s">
        <v>5</v>
      </c>
      <c r="F13" s="7" t="s">
        <v>5</v>
      </c>
      <c r="G13" s="7" t="s">
        <v>5</v>
      </c>
    </row>
    <row r="14" spans="1:10">
      <c r="A14" s="1">
        <v>411</v>
      </c>
      <c r="D14" s="1" t="s">
        <v>13</v>
      </c>
      <c r="F14" s="2">
        <f>G15+G16</f>
        <v>240000</v>
      </c>
    </row>
    <row r="15" spans="1:10">
      <c r="B15" s="1">
        <v>701</v>
      </c>
      <c r="D15" s="1" t="s">
        <v>9</v>
      </c>
      <c r="G15" s="2">
        <v>200000</v>
      </c>
    </row>
    <row r="16" spans="1:10">
      <c r="B16" s="1">
        <v>4457</v>
      </c>
      <c r="D16" s="1" t="s">
        <v>8</v>
      </c>
      <c r="G16" s="2">
        <f>G15*20%</f>
        <v>40000</v>
      </c>
    </row>
    <row r="17" spans="1:7" s="3" customFormat="1" ht="15.75">
      <c r="A17" s="5" t="s">
        <v>5</v>
      </c>
      <c r="B17" s="5" t="s">
        <v>5</v>
      </c>
      <c r="C17" s="5" t="s">
        <v>5</v>
      </c>
      <c r="D17" s="6">
        <v>40217</v>
      </c>
      <c r="E17" s="5" t="s">
        <v>5</v>
      </c>
      <c r="F17" s="7" t="s">
        <v>5</v>
      </c>
      <c r="G17" s="7" t="s">
        <v>5</v>
      </c>
    </row>
    <row r="18" spans="1:7">
      <c r="A18" s="1">
        <v>707</v>
      </c>
      <c r="D18" s="1" t="s">
        <v>6</v>
      </c>
      <c r="F18" s="2">
        <v>9500</v>
      </c>
    </row>
    <row r="19" spans="1:7">
      <c r="A19" s="1">
        <v>4457</v>
      </c>
      <c r="D19" s="1" t="s">
        <v>8</v>
      </c>
      <c r="F19" s="2">
        <f>F18*20%</f>
        <v>1900</v>
      </c>
    </row>
    <row r="20" spans="1:7">
      <c r="B20" s="1">
        <v>411</v>
      </c>
      <c r="D20" s="1" t="s">
        <v>13</v>
      </c>
      <c r="G20" s="2">
        <f>F18+F19</f>
        <v>11400</v>
      </c>
    </row>
    <row r="21" spans="1:7" s="3" customFormat="1" ht="15.75">
      <c r="A21" s="5" t="s">
        <v>5</v>
      </c>
      <c r="B21" s="5" t="s">
        <v>5</v>
      </c>
      <c r="C21" s="5" t="s">
        <v>5</v>
      </c>
      <c r="D21" s="6">
        <v>40218</v>
      </c>
      <c r="E21" s="5" t="s">
        <v>5</v>
      </c>
      <c r="F21" s="7" t="s">
        <v>5</v>
      </c>
      <c r="G21" s="7" t="s">
        <v>5</v>
      </c>
    </row>
    <row r="22" spans="1:7">
      <c r="A22" s="1">
        <v>411</v>
      </c>
      <c r="D22" s="1" t="s">
        <v>13</v>
      </c>
      <c r="F22" s="2">
        <f>G23+G24</f>
        <v>1200</v>
      </c>
    </row>
    <row r="23" spans="1:7">
      <c r="B23" s="1">
        <v>706</v>
      </c>
      <c r="D23" s="1" t="s">
        <v>10</v>
      </c>
      <c r="G23" s="2">
        <v>1000</v>
      </c>
    </row>
    <row r="24" spans="1:7">
      <c r="B24" s="1">
        <v>4457</v>
      </c>
      <c r="D24" s="1" t="s">
        <v>8</v>
      </c>
      <c r="G24" s="2">
        <f>G23*20%</f>
        <v>200</v>
      </c>
    </row>
    <row r="25" spans="1:7" s="3" customFormat="1" ht="15.75">
      <c r="A25" s="5" t="s">
        <v>5</v>
      </c>
      <c r="B25" s="5" t="s">
        <v>5</v>
      </c>
      <c r="C25" s="5" t="s">
        <v>5</v>
      </c>
      <c r="D25" s="6">
        <v>40215</v>
      </c>
      <c r="E25" s="5" t="s">
        <v>5</v>
      </c>
      <c r="F25" s="7" t="s">
        <v>5</v>
      </c>
      <c r="G25" s="7" t="s">
        <v>5</v>
      </c>
    </row>
    <row r="26" spans="1:7">
      <c r="A26" s="1">
        <v>7097</v>
      </c>
      <c r="D26" s="1" t="s">
        <v>14</v>
      </c>
      <c r="F26" s="2">
        <v>10000</v>
      </c>
    </row>
    <row r="27" spans="1:7">
      <c r="A27" s="1">
        <v>4457</v>
      </c>
      <c r="D27" s="1" t="s">
        <v>8</v>
      </c>
      <c r="F27" s="2">
        <f>F26*20%</f>
        <v>2000</v>
      </c>
    </row>
    <row r="28" spans="1:7">
      <c r="B28" s="1">
        <v>411</v>
      </c>
      <c r="D28" s="1" t="s">
        <v>13</v>
      </c>
      <c r="G28" s="2">
        <f>F27+F26</f>
        <v>12000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sqref="A1:G27"/>
    </sheetView>
  </sheetViews>
  <sheetFormatPr baseColWidth="10" defaultRowHeight="15"/>
  <cols>
    <col min="1" max="1" width="17.42578125" bestFit="1" customWidth="1"/>
    <col min="2" max="2" width="18" bestFit="1" customWidth="1"/>
    <col min="3" max="3" width="15.28515625" bestFit="1" customWidth="1"/>
    <col min="4" max="4" width="29.5703125" bestFit="1" customWidth="1"/>
    <col min="5" max="5" width="15.28515625" bestFit="1" customWidth="1"/>
    <col min="6" max="6" width="15.5703125" bestFit="1" customWidth="1"/>
    <col min="7" max="7" width="16.28515625" bestFit="1" customWidth="1"/>
  </cols>
  <sheetData>
    <row r="1" spans="1:11" ht="21">
      <c r="A1" s="13" t="s">
        <v>0</v>
      </c>
      <c r="B1" s="13"/>
      <c r="C1" s="13"/>
      <c r="D1" s="13"/>
      <c r="E1" s="13"/>
      <c r="F1" s="13"/>
      <c r="G1" s="13"/>
    </row>
    <row r="2" spans="1:11">
      <c r="A2" s="1"/>
      <c r="B2" s="1"/>
      <c r="C2" s="1"/>
      <c r="D2" s="1"/>
      <c r="E2" s="1"/>
      <c r="F2" s="2"/>
      <c r="G2" s="2"/>
      <c r="H2" s="1"/>
      <c r="I2" s="1"/>
      <c r="J2" s="1"/>
      <c r="K2" s="1"/>
    </row>
    <row r="3" spans="1:11" ht="15.75">
      <c r="A3" s="3" t="s">
        <v>12</v>
      </c>
      <c r="B3" s="3" t="s">
        <v>1</v>
      </c>
      <c r="C3" s="3"/>
      <c r="D3" s="3" t="s">
        <v>2</v>
      </c>
      <c r="E3" s="3"/>
      <c r="F3" s="4" t="s">
        <v>3</v>
      </c>
      <c r="G3" s="4" t="s">
        <v>4</v>
      </c>
      <c r="H3" s="1"/>
      <c r="I3" s="1"/>
      <c r="J3" s="1"/>
      <c r="K3" s="1"/>
    </row>
    <row r="4" spans="1:11">
      <c r="A4" s="1"/>
      <c r="B4" s="1"/>
      <c r="C4" s="1"/>
      <c r="D4" s="1"/>
      <c r="E4" s="1"/>
      <c r="F4" s="2"/>
      <c r="G4" s="2"/>
      <c r="H4" s="1"/>
      <c r="I4" s="1"/>
      <c r="J4" s="1"/>
      <c r="K4" s="1"/>
    </row>
    <row r="5" spans="1:11" ht="15.75">
      <c r="A5" s="8" t="s">
        <v>5</v>
      </c>
      <c r="B5" s="8" t="s">
        <v>5</v>
      </c>
      <c r="C5" s="8" t="s">
        <v>5</v>
      </c>
      <c r="D5" s="9">
        <v>40238</v>
      </c>
      <c r="E5" s="8" t="s">
        <v>5</v>
      </c>
      <c r="F5" s="10" t="s">
        <v>5</v>
      </c>
      <c r="G5" s="10" t="s">
        <v>5</v>
      </c>
      <c r="H5" s="11"/>
      <c r="I5" s="11"/>
      <c r="J5" s="11"/>
      <c r="K5" s="11"/>
    </row>
    <row r="6" spans="1:11">
      <c r="A6" s="1">
        <v>601</v>
      </c>
      <c r="B6" s="1"/>
      <c r="C6" s="1"/>
      <c r="D6" s="1" t="s">
        <v>15</v>
      </c>
      <c r="E6" s="1"/>
      <c r="F6" s="2">
        <v>10000</v>
      </c>
      <c r="G6" s="2"/>
      <c r="H6" s="1"/>
      <c r="I6" s="1"/>
      <c r="J6" s="1"/>
      <c r="K6" s="1"/>
    </row>
    <row r="7" spans="1:11">
      <c r="A7" s="1">
        <v>4456</v>
      </c>
      <c r="B7" s="1"/>
      <c r="C7" s="1"/>
      <c r="D7" s="1" t="s">
        <v>11</v>
      </c>
      <c r="E7" s="1"/>
      <c r="F7" s="2">
        <f>F6*20%</f>
        <v>2000</v>
      </c>
      <c r="G7" s="2"/>
      <c r="H7" s="1"/>
      <c r="I7" s="1"/>
      <c r="J7" s="12"/>
      <c r="K7" s="1"/>
    </row>
    <row r="8" spans="1:11">
      <c r="A8" s="1"/>
      <c r="B8" s="1">
        <v>401</v>
      </c>
      <c r="C8" s="1"/>
      <c r="D8" s="1" t="s">
        <v>16</v>
      </c>
      <c r="E8" s="1"/>
      <c r="F8" s="2"/>
      <c r="G8" s="2">
        <f>F7+F6</f>
        <v>12000</v>
      </c>
      <c r="H8" s="1"/>
      <c r="I8" s="1"/>
      <c r="J8" s="1"/>
      <c r="K8" s="1"/>
    </row>
    <row r="9" spans="1:11" ht="15.75">
      <c r="A9" s="5" t="s">
        <v>5</v>
      </c>
      <c r="B9" s="5" t="s">
        <v>5</v>
      </c>
      <c r="C9" s="5" t="s">
        <v>5</v>
      </c>
      <c r="D9" s="6">
        <v>40240</v>
      </c>
      <c r="E9" s="5" t="s">
        <v>5</v>
      </c>
      <c r="F9" s="7" t="s">
        <v>5</v>
      </c>
      <c r="G9" s="7" t="s">
        <v>5</v>
      </c>
      <c r="H9" s="3"/>
      <c r="I9" s="3"/>
      <c r="J9" s="3"/>
      <c r="K9" s="3"/>
    </row>
    <row r="10" spans="1:11">
      <c r="A10" s="1">
        <v>6021</v>
      </c>
      <c r="B10" s="1"/>
      <c r="C10" s="1"/>
      <c r="D10" s="1" t="s">
        <v>17</v>
      </c>
      <c r="E10" s="1"/>
      <c r="F10" s="2">
        <v>20000</v>
      </c>
      <c r="G10" s="2"/>
      <c r="H10" s="1"/>
      <c r="I10" s="1"/>
      <c r="J10" s="1"/>
      <c r="K10" s="1"/>
    </row>
    <row r="11" spans="1:11">
      <c r="A11" s="1">
        <v>4456</v>
      </c>
      <c r="B11" s="1"/>
      <c r="C11" s="1"/>
      <c r="D11" s="1" t="s">
        <v>11</v>
      </c>
      <c r="E11" s="1"/>
      <c r="F11" s="2">
        <f>F10*20%</f>
        <v>4000</v>
      </c>
      <c r="G11" s="2"/>
      <c r="H11" s="1"/>
      <c r="I11" s="1"/>
      <c r="J11" s="1"/>
      <c r="K11" s="1"/>
    </row>
    <row r="12" spans="1:11">
      <c r="A12" s="1"/>
      <c r="B12" s="1">
        <v>401</v>
      </c>
      <c r="C12" s="1"/>
      <c r="D12" s="1" t="s">
        <v>16</v>
      </c>
      <c r="E12" s="1"/>
      <c r="F12" s="2"/>
      <c r="G12" s="2">
        <f>F11+F10</f>
        <v>24000</v>
      </c>
      <c r="H12" s="1"/>
      <c r="I12" s="1"/>
      <c r="J12" s="1"/>
      <c r="K12" s="1"/>
    </row>
    <row r="13" spans="1:11" ht="15.75">
      <c r="A13" s="5" t="s">
        <v>5</v>
      </c>
      <c r="B13" s="5" t="s">
        <v>5</v>
      </c>
      <c r="C13" s="5" t="s">
        <v>5</v>
      </c>
      <c r="D13" s="6">
        <v>40242</v>
      </c>
      <c r="E13" s="5" t="s">
        <v>5</v>
      </c>
      <c r="F13" s="7" t="s">
        <v>5</v>
      </c>
      <c r="G13" s="7" t="s">
        <v>5</v>
      </c>
      <c r="H13" s="3"/>
      <c r="I13" s="3"/>
      <c r="J13" s="3"/>
      <c r="K13" s="3"/>
    </row>
    <row r="14" spans="1:11">
      <c r="A14" s="1">
        <v>401</v>
      </c>
      <c r="B14" s="1"/>
      <c r="C14" s="1"/>
      <c r="D14" s="1" t="s">
        <v>16</v>
      </c>
      <c r="E14" s="1"/>
      <c r="F14" s="2">
        <f>G16+G15</f>
        <v>6000</v>
      </c>
      <c r="G14" s="2"/>
      <c r="H14" s="1"/>
      <c r="I14" s="1"/>
      <c r="J14" s="1"/>
      <c r="K14" s="1"/>
    </row>
    <row r="15" spans="1:11">
      <c r="A15" s="1"/>
      <c r="B15" s="1">
        <v>601</v>
      </c>
      <c r="C15" s="1"/>
      <c r="D15" s="1" t="s">
        <v>15</v>
      </c>
      <c r="E15" s="1"/>
      <c r="F15" s="2"/>
      <c r="G15" s="2">
        <v>5000</v>
      </c>
      <c r="H15" s="1"/>
      <c r="I15" s="1"/>
      <c r="J15" s="1"/>
      <c r="K15" s="1"/>
    </row>
    <row r="16" spans="1:11">
      <c r="A16" s="1"/>
      <c r="B16" s="1">
        <v>4456</v>
      </c>
      <c r="C16" s="1"/>
      <c r="D16" s="1" t="s">
        <v>11</v>
      </c>
      <c r="E16" s="1"/>
      <c r="F16" s="2"/>
      <c r="G16" s="2">
        <f>G15*20%</f>
        <v>1000</v>
      </c>
      <c r="H16" s="1"/>
      <c r="I16" s="1"/>
      <c r="J16" s="1"/>
      <c r="K16" s="1"/>
    </row>
    <row r="17" spans="1:11" ht="15.75">
      <c r="A17" s="5" t="s">
        <v>5</v>
      </c>
      <c r="B17" s="5" t="s">
        <v>5</v>
      </c>
      <c r="C17" s="5" t="s">
        <v>5</v>
      </c>
      <c r="D17" s="6">
        <v>40244</v>
      </c>
      <c r="E17" s="5" t="s">
        <v>5</v>
      </c>
      <c r="F17" s="7" t="s">
        <v>5</v>
      </c>
      <c r="G17" s="7" t="s">
        <v>5</v>
      </c>
      <c r="H17" s="3"/>
      <c r="I17" s="3"/>
      <c r="J17" s="3"/>
      <c r="K17" s="3"/>
    </row>
    <row r="18" spans="1:11">
      <c r="A18" s="1">
        <v>401</v>
      </c>
      <c r="B18" s="1"/>
      <c r="C18" s="1"/>
      <c r="D18" s="1" t="s">
        <v>16</v>
      </c>
      <c r="E18" s="1"/>
      <c r="F18" s="2">
        <f>G20+G19</f>
        <v>600</v>
      </c>
      <c r="H18" s="1"/>
      <c r="I18" s="1"/>
      <c r="J18" s="1"/>
      <c r="K18" s="1"/>
    </row>
    <row r="19" spans="1:11">
      <c r="A19" s="1"/>
      <c r="B19" s="1">
        <v>609</v>
      </c>
      <c r="C19" s="1"/>
      <c r="D19" s="1" t="s">
        <v>14</v>
      </c>
      <c r="E19" s="1"/>
      <c r="F19" s="2"/>
      <c r="G19" s="2">
        <v>500</v>
      </c>
      <c r="H19" s="1"/>
      <c r="I19" s="1"/>
      <c r="J19" s="1"/>
      <c r="K19" s="1"/>
    </row>
    <row r="20" spans="1:11">
      <c r="B20" s="1">
        <v>4457</v>
      </c>
      <c r="C20" s="1"/>
      <c r="D20" s="1" t="s">
        <v>8</v>
      </c>
      <c r="E20" s="1"/>
      <c r="F20" s="2"/>
      <c r="G20" s="2">
        <f>G19*20%</f>
        <v>100</v>
      </c>
      <c r="H20" s="1"/>
      <c r="I20" s="1"/>
      <c r="J20" s="1"/>
      <c r="K20" s="1"/>
    </row>
    <row r="21" spans="1:11" ht="15.75">
      <c r="A21" s="5" t="s">
        <v>5</v>
      </c>
      <c r="B21" s="5" t="s">
        <v>5</v>
      </c>
      <c r="C21" s="5" t="s">
        <v>5</v>
      </c>
      <c r="D21" s="6">
        <v>40246</v>
      </c>
      <c r="E21" s="5" t="s">
        <v>5</v>
      </c>
      <c r="F21" s="7" t="s">
        <v>5</v>
      </c>
      <c r="G21" s="7" t="s">
        <v>5</v>
      </c>
      <c r="H21" s="3"/>
      <c r="I21" s="3"/>
      <c r="J21" s="3"/>
      <c r="K21" s="3"/>
    </row>
    <row r="22" spans="1:11">
      <c r="A22" s="1">
        <v>6021</v>
      </c>
      <c r="B22" s="1"/>
      <c r="C22" s="1"/>
      <c r="D22" s="1" t="s">
        <v>20</v>
      </c>
      <c r="E22" s="1"/>
      <c r="F22" s="2">
        <v>3150</v>
      </c>
      <c r="G22" s="2"/>
      <c r="H22" s="1"/>
      <c r="I22" s="1"/>
      <c r="J22" s="1"/>
      <c r="K22" s="1"/>
    </row>
    <row r="23" spans="1:11">
      <c r="A23" s="1"/>
      <c r="B23" s="1">
        <v>401</v>
      </c>
      <c r="C23" s="1"/>
      <c r="D23" s="1" t="s">
        <v>16</v>
      </c>
      <c r="E23" s="1"/>
      <c r="F23" s="2"/>
      <c r="G23" s="2">
        <v>3150</v>
      </c>
      <c r="H23" s="1"/>
      <c r="I23" s="1"/>
      <c r="J23" s="1"/>
      <c r="K23" s="1"/>
    </row>
    <row r="24" spans="1:11" ht="15.75">
      <c r="A24" s="5" t="s">
        <v>5</v>
      </c>
      <c r="B24" s="5" t="s">
        <v>5</v>
      </c>
      <c r="C24" s="5" t="s">
        <v>5</v>
      </c>
      <c r="D24" s="6">
        <v>40253</v>
      </c>
      <c r="E24" s="5" t="s">
        <v>5</v>
      </c>
      <c r="F24" s="7" t="s">
        <v>5</v>
      </c>
      <c r="G24" s="7" t="s">
        <v>5</v>
      </c>
      <c r="H24" s="3"/>
      <c r="I24" s="3"/>
      <c r="J24" s="3"/>
      <c r="K24" s="3"/>
    </row>
    <row r="25" spans="1:11">
      <c r="A25" s="1">
        <v>607</v>
      </c>
      <c r="B25" s="1"/>
      <c r="C25" s="1"/>
      <c r="D25" s="1" t="s">
        <v>18</v>
      </c>
      <c r="E25" s="1"/>
      <c r="F25" s="2">
        <v>250000</v>
      </c>
      <c r="G25" s="2"/>
      <c r="H25" s="1"/>
      <c r="I25" s="1"/>
      <c r="J25" s="1"/>
      <c r="K25" s="1"/>
    </row>
    <row r="26" spans="1:11">
      <c r="A26" s="1">
        <v>4456</v>
      </c>
      <c r="B26" s="1"/>
      <c r="C26" s="1"/>
      <c r="D26" s="1" t="s">
        <v>11</v>
      </c>
      <c r="E26" s="1"/>
      <c r="F26" s="2">
        <f>F25*20%</f>
        <v>50000</v>
      </c>
      <c r="G26" s="2"/>
      <c r="H26" s="1"/>
      <c r="I26" s="1"/>
      <c r="J26" s="1"/>
      <c r="K26" s="1"/>
    </row>
    <row r="27" spans="1:11">
      <c r="A27" s="1"/>
      <c r="B27" s="1">
        <v>401</v>
      </c>
      <c r="C27" s="1"/>
      <c r="D27" s="1" t="s">
        <v>19</v>
      </c>
      <c r="E27" s="1"/>
      <c r="F27" s="2"/>
      <c r="G27" s="2">
        <f>F26+F25</f>
        <v>300000</v>
      </c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2"/>
      <c r="G28" s="2"/>
      <c r="H28" s="1"/>
      <c r="I28" s="1"/>
      <c r="J28" s="1"/>
      <c r="K28" s="1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2"/>
  <sheetViews>
    <sheetView tabSelected="1" zoomScale="75" zoomScaleNormal="75" workbookViewId="0">
      <selection activeCell="G38" sqref="G38"/>
    </sheetView>
  </sheetViews>
  <sheetFormatPr baseColWidth="10" defaultRowHeight="15"/>
  <cols>
    <col min="1" max="1" width="17.42578125" style="1" bestFit="1" customWidth="1"/>
    <col min="2" max="2" width="18" style="1" bestFit="1" customWidth="1"/>
    <col min="3" max="3" width="15.28515625" style="1" bestFit="1" customWidth="1"/>
    <col min="4" max="4" width="29.5703125" style="1" bestFit="1" customWidth="1"/>
    <col min="5" max="5" width="15.28515625" style="1" bestFit="1" customWidth="1"/>
    <col min="6" max="6" width="15.5703125" style="2" bestFit="1" customWidth="1"/>
    <col min="7" max="7" width="16.28515625" style="2" bestFit="1" customWidth="1"/>
    <col min="8" max="9" width="11.42578125" style="1"/>
    <col min="10" max="10" width="17.42578125" style="1" bestFit="1" customWidth="1"/>
    <col min="11" max="11" width="18" style="1" bestFit="1" customWidth="1"/>
    <col min="12" max="12" width="15.28515625" style="1" bestFit="1" customWidth="1"/>
    <col min="13" max="13" width="23.140625" style="1" bestFit="1" customWidth="1"/>
    <col min="14" max="14" width="15.28515625" style="1" bestFit="1" customWidth="1"/>
    <col min="15" max="15" width="15.5703125" style="2" bestFit="1" customWidth="1"/>
    <col min="16" max="16" width="16.28515625" style="2" bestFit="1" customWidth="1"/>
    <col min="17" max="16384" width="11.42578125" style="1"/>
  </cols>
  <sheetData>
    <row r="1" spans="1:16" ht="21">
      <c r="A1" s="13" t="s">
        <v>22</v>
      </c>
      <c r="B1" s="13"/>
      <c r="C1" s="13"/>
      <c r="D1" s="13"/>
      <c r="E1" s="13"/>
      <c r="F1" s="13"/>
      <c r="G1" s="13"/>
      <c r="J1" s="13" t="s">
        <v>23</v>
      </c>
      <c r="K1" s="13"/>
      <c r="L1" s="13"/>
      <c r="M1" s="13"/>
      <c r="N1" s="13"/>
      <c r="O1" s="13"/>
      <c r="P1" s="13"/>
    </row>
    <row r="3" spans="1:16" ht="15.75">
      <c r="A3" s="3" t="s">
        <v>12</v>
      </c>
      <c r="B3" s="3" t="s">
        <v>1</v>
      </c>
      <c r="C3" s="3"/>
      <c r="D3" s="3" t="s">
        <v>2</v>
      </c>
      <c r="E3" s="3"/>
      <c r="F3" s="4" t="s">
        <v>3</v>
      </c>
      <c r="G3" s="4" t="s">
        <v>4</v>
      </c>
      <c r="J3" s="3" t="s">
        <v>12</v>
      </c>
      <c r="K3" s="3" t="s">
        <v>1</v>
      </c>
      <c r="L3" s="3"/>
      <c r="M3" s="3" t="s">
        <v>2</v>
      </c>
      <c r="N3" s="3"/>
      <c r="O3" s="4" t="s">
        <v>3</v>
      </c>
      <c r="P3" s="4" t="s">
        <v>4</v>
      </c>
    </row>
    <row r="5" spans="1:16" ht="15.75">
      <c r="A5" s="8" t="s">
        <v>5</v>
      </c>
      <c r="B5" s="8" t="s">
        <v>5</v>
      </c>
      <c r="C5" s="8" t="s">
        <v>5</v>
      </c>
      <c r="D5" s="9">
        <v>40238</v>
      </c>
      <c r="E5" s="8" t="s">
        <v>5</v>
      </c>
      <c r="F5" s="10" t="s">
        <v>5</v>
      </c>
      <c r="G5" s="10" t="s">
        <v>5</v>
      </c>
      <c r="J5" s="8" t="s">
        <v>5</v>
      </c>
      <c r="K5" s="8" t="s">
        <v>5</v>
      </c>
      <c r="L5" s="8" t="s">
        <v>5</v>
      </c>
      <c r="M5" s="9">
        <v>40212</v>
      </c>
      <c r="N5" s="8" t="s">
        <v>5</v>
      </c>
      <c r="O5" s="10" t="s">
        <v>5</v>
      </c>
      <c r="P5" s="10" t="s">
        <v>5</v>
      </c>
    </row>
    <row r="6" spans="1:16">
      <c r="A6" s="1">
        <v>601</v>
      </c>
      <c r="D6" s="1" t="s">
        <v>15</v>
      </c>
      <c r="F6" s="2">
        <v>10000</v>
      </c>
      <c r="J6" s="1">
        <v>512</v>
      </c>
      <c r="M6" s="1" t="s">
        <v>7</v>
      </c>
      <c r="O6" s="2">
        <f>P7+P8</f>
        <v>60000</v>
      </c>
    </row>
    <row r="7" spans="1:16">
      <c r="A7" s="1">
        <v>4456</v>
      </c>
      <c r="D7" s="1" t="s">
        <v>11</v>
      </c>
      <c r="F7" s="2">
        <f>F6*20%</f>
        <v>2000</v>
      </c>
      <c r="K7" s="1">
        <v>707</v>
      </c>
      <c r="M7" s="1" t="s">
        <v>6</v>
      </c>
      <c r="P7" s="2">
        <v>50000</v>
      </c>
    </row>
    <row r="8" spans="1:16">
      <c r="B8" s="1">
        <v>401</v>
      </c>
      <c r="D8" s="1" t="s">
        <v>16</v>
      </c>
      <c r="G8" s="2">
        <f>F7+F6</f>
        <v>12000</v>
      </c>
      <c r="K8" s="1">
        <v>4457</v>
      </c>
      <c r="M8" s="1" t="s">
        <v>8</v>
      </c>
      <c r="P8" s="2">
        <f>P7*20%</f>
        <v>10000</v>
      </c>
    </row>
    <row r="9" spans="1:16" ht="15.75">
      <c r="A9" s="5" t="s">
        <v>5</v>
      </c>
      <c r="B9" s="5" t="s">
        <v>5</v>
      </c>
      <c r="C9" s="5" t="s">
        <v>5</v>
      </c>
      <c r="D9" s="6">
        <v>40240</v>
      </c>
      <c r="E9" s="5" t="s">
        <v>5</v>
      </c>
      <c r="F9" s="7" t="s">
        <v>5</v>
      </c>
      <c r="G9" s="7" t="s">
        <v>5</v>
      </c>
      <c r="J9" s="5" t="s">
        <v>5</v>
      </c>
      <c r="K9" s="5" t="s">
        <v>5</v>
      </c>
      <c r="L9" s="5" t="s">
        <v>5</v>
      </c>
      <c r="M9" s="6">
        <v>40214</v>
      </c>
      <c r="N9" s="5" t="s">
        <v>5</v>
      </c>
      <c r="O9" s="7" t="s">
        <v>5</v>
      </c>
      <c r="P9" s="7" t="s">
        <v>5</v>
      </c>
    </row>
    <row r="10" spans="1:16">
      <c r="A10" s="1">
        <v>6021</v>
      </c>
      <c r="D10" s="1" t="s">
        <v>17</v>
      </c>
      <c r="F10" s="2">
        <v>20000</v>
      </c>
      <c r="J10" s="1">
        <v>411</v>
      </c>
      <c r="M10" s="1" t="s">
        <v>13</v>
      </c>
      <c r="O10" s="2">
        <f>P11+P12</f>
        <v>114000</v>
      </c>
    </row>
    <row r="11" spans="1:16">
      <c r="A11" s="1">
        <v>4456</v>
      </c>
      <c r="D11" s="1" t="s">
        <v>11</v>
      </c>
      <c r="F11" s="2">
        <f>F10*20%</f>
        <v>4000</v>
      </c>
      <c r="K11" s="1">
        <v>707</v>
      </c>
      <c r="M11" s="1" t="s">
        <v>6</v>
      </c>
      <c r="P11" s="2">
        <v>95000</v>
      </c>
    </row>
    <row r="12" spans="1:16">
      <c r="B12" s="1">
        <v>401</v>
      </c>
      <c r="D12" s="1" t="s">
        <v>16</v>
      </c>
      <c r="G12" s="2">
        <f>F11+F10</f>
        <v>24000</v>
      </c>
      <c r="K12" s="1">
        <v>4457</v>
      </c>
      <c r="M12" s="1" t="s">
        <v>8</v>
      </c>
      <c r="P12" s="2">
        <f>P11*20%</f>
        <v>19000</v>
      </c>
    </row>
    <row r="13" spans="1:16" ht="15.75">
      <c r="A13" s="5" t="s">
        <v>5</v>
      </c>
      <c r="B13" s="5" t="s">
        <v>5</v>
      </c>
      <c r="C13" s="5" t="s">
        <v>5</v>
      </c>
      <c r="D13" s="6">
        <v>40242</v>
      </c>
      <c r="E13" s="5" t="s">
        <v>5</v>
      </c>
      <c r="F13" s="7" t="s">
        <v>5</v>
      </c>
      <c r="G13" s="7" t="s">
        <v>5</v>
      </c>
      <c r="J13" s="5" t="s">
        <v>5</v>
      </c>
      <c r="K13" s="5" t="s">
        <v>5</v>
      </c>
      <c r="L13" s="5" t="s">
        <v>5</v>
      </c>
      <c r="M13" s="6">
        <v>40216</v>
      </c>
      <c r="N13" s="5" t="s">
        <v>5</v>
      </c>
      <c r="O13" s="7" t="s">
        <v>5</v>
      </c>
      <c r="P13" s="7" t="s">
        <v>5</v>
      </c>
    </row>
    <row r="14" spans="1:16">
      <c r="A14" s="1">
        <v>401</v>
      </c>
      <c r="D14" s="1" t="s">
        <v>16</v>
      </c>
      <c r="F14" s="2">
        <f>G16+G15</f>
        <v>6000</v>
      </c>
      <c r="J14" s="1">
        <v>411</v>
      </c>
      <c r="M14" s="1" t="s">
        <v>13</v>
      </c>
      <c r="O14" s="2">
        <f>P15+P16</f>
        <v>240000</v>
      </c>
    </row>
    <row r="15" spans="1:16">
      <c r="B15" s="1">
        <v>601</v>
      </c>
      <c r="D15" s="1" t="s">
        <v>15</v>
      </c>
      <c r="G15" s="2">
        <v>5000</v>
      </c>
      <c r="K15" s="1">
        <v>701</v>
      </c>
      <c r="M15" s="1" t="s">
        <v>9</v>
      </c>
      <c r="P15" s="2">
        <v>200000</v>
      </c>
    </row>
    <row r="16" spans="1:16">
      <c r="B16" s="1">
        <v>4456</v>
      </c>
      <c r="D16" s="1" t="s">
        <v>11</v>
      </c>
      <c r="G16" s="2">
        <f>G15*20%</f>
        <v>1000</v>
      </c>
      <c r="K16" s="1">
        <v>4457</v>
      </c>
      <c r="M16" s="1" t="s">
        <v>8</v>
      </c>
      <c r="P16" s="2">
        <f>P15*20%</f>
        <v>40000</v>
      </c>
    </row>
    <row r="17" spans="1:16" ht="15.75">
      <c r="A17" s="5" t="s">
        <v>5</v>
      </c>
      <c r="B17" s="5" t="s">
        <v>5</v>
      </c>
      <c r="C17" s="5" t="s">
        <v>5</v>
      </c>
      <c r="D17" s="6">
        <v>40244</v>
      </c>
      <c r="E17" s="5" t="s">
        <v>5</v>
      </c>
      <c r="F17" s="7" t="s">
        <v>5</v>
      </c>
      <c r="G17" s="7" t="s">
        <v>5</v>
      </c>
      <c r="J17" s="5" t="s">
        <v>5</v>
      </c>
      <c r="K17" s="5" t="s">
        <v>5</v>
      </c>
      <c r="L17" s="5" t="s">
        <v>5</v>
      </c>
      <c r="M17" s="6">
        <v>40217</v>
      </c>
      <c r="N17" s="5" t="s">
        <v>5</v>
      </c>
      <c r="O17" s="7" t="s">
        <v>5</v>
      </c>
      <c r="P17" s="7" t="s">
        <v>5</v>
      </c>
    </row>
    <row r="18" spans="1:16">
      <c r="A18" s="1">
        <v>401</v>
      </c>
      <c r="D18" s="1" t="s">
        <v>16</v>
      </c>
      <c r="F18" s="2">
        <f>G20+G19</f>
        <v>600</v>
      </c>
      <c r="J18" s="1">
        <v>707</v>
      </c>
      <c r="M18" s="1" t="s">
        <v>6</v>
      </c>
      <c r="O18" s="2">
        <v>9500</v>
      </c>
    </row>
    <row r="19" spans="1:16">
      <c r="B19" s="1">
        <v>609</v>
      </c>
      <c r="D19" s="1" t="s">
        <v>14</v>
      </c>
      <c r="G19" s="2">
        <v>500</v>
      </c>
      <c r="J19" s="1">
        <v>4457</v>
      </c>
      <c r="M19" s="1" t="s">
        <v>8</v>
      </c>
      <c r="O19" s="2">
        <f>O18*20%</f>
        <v>1900</v>
      </c>
    </row>
    <row r="20" spans="1:16">
      <c r="B20" s="1">
        <v>4457</v>
      </c>
      <c r="D20" s="1" t="s">
        <v>8</v>
      </c>
      <c r="G20" s="2">
        <f>G19*20%</f>
        <v>100</v>
      </c>
      <c r="K20" s="1">
        <v>411</v>
      </c>
      <c r="M20" s="1" t="s">
        <v>13</v>
      </c>
      <c r="P20" s="2">
        <f>O18+O19</f>
        <v>11400</v>
      </c>
    </row>
    <row r="21" spans="1:16" ht="15.75">
      <c r="A21" s="5" t="s">
        <v>5</v>
      </c>
      <c r="B21" s="5" t="s">
        <v>5</v>
      </c>
      <c r="C21" s="5" t="s">
        <v>5</v>
      </c>
      <c r="D21" s="6">
        <v>40246</v>
      </c>
      <c r="E21" s="5" t="s">
        <v>5</v>
      </c>
      <c r="F21" s="7" t="s">
        <v>5</v>
      </c>
      <c r="G21" s="7" t="s">
        <v>5</v>
      </c>
      <c r="J21" s="5" t="s">
        <v>5</v>
      </c>
      <c r="K21" s="5" t="s">
        <v>5</v>
      </c>
      <c r="L21" s="5" t="s">
        <v>5</v>
      </c>
      <c r="M21" s="6">
        <v>40218</v>
      </c>
      <c r="N21" s="5" t="s">
        <v>5</v>
      </c>
      <c r="O21" s="7" t="s">
        <v>5</v>
      </c>
      <c r="P21" s="7" t="s">
        <v>5</v>
      </c>
    </row>
    <row r="22" spans="1:16">
      <c r="A22" s="1">
        <v>6021</v>
      </c>
      <c r="D22" s="1" t="s">
        <v>20</v>
      </c>
      <c r="F22" s="2">
        <v>3150</v>
      </c>
      <c r="J22" s="1">
        <v>411</v>
      </c>
      <c r="M22" s="1" t="s">
        <v>13</v>
      </c>
      <c r="O22" s="2">
        <f>P23+P24</f>
        <v>1200</v>
      </c>
    </row>
    <row r="23" spans="1:16">
      <c r="B23" s="1">
        <v>401</v>
      </c>
      <c r="D23" s="1" t="s">
        <v>16</v>
      </c>
      <c r="G23" s="2">
        <v>3150</v>
      </c>
      <c r="K23" s="1">
        <v>706</v>
      </c>
      <c r="M23" s="1" t="s">
        <v>10</v>
      </c>
      <c r="P23" s="2">
        <v>1000</v>
      </c>
    </row>
    <row r="24" spans="1:16" ht="15.75">
      <c r="A24" s="5" t="s">
        <v>5</v>
      </c>
      <c r="B24" s="5" t="s">
        <v>5</v>
      </c>
      <c r="C24" s="5" t="s">
        <v>5</v>
      </c>
      <c r="D24" s="6">
        <v>40253</v>
      </c>
      <c r="E24" s="5" t="s">
        <v>5</v>
      </c>
      <c r="F24" s="7" t="s">
        <v>5</v>
      </c>
      <c r="G24" s="7" t="s">
        <v>5</v>
      </c>
      <c r="K24" s="1">
        <v>4457</v>
      </c>
      <c r="M24" s="1" t="s">
        <v>8</v>
      </c>
      <c r="P24" s="2">
        <f>P23*20%</f>
        <v>200</v>
      </c>
    </row>
    <row r="25" spans="1:16" ht="15.75">
      <c r="A25" s="1">
        <v>607</v>
      </c>
      <c r="D25" s="1" t="s">
        <v>18</v>
      </c>
      <c r="F25" s="2">
        <v>250000</v>
      </c>
      <c r="J25" s="5" t="s">
        <v>5</v>
      </c>
      <c r="K25" s="5" t="s">
        <v>5</v>
      </c>
      <c r="L25" s="5" t="s">
        <v>5</v>
      </c>
      <c r="M25" s="6">
        <v>40215</v>
      </c>
      <c r="N25" s="5" t="s">
        <v>5</v>
      </c>
      <c r="O25" s="7" t="s">
        <v>5</v>
      </c>
      <c r="P25" s="7" t="s">
        <v>5</v>
      </c>
    </row>
    <row r="26" spans="1:16">
      <c r="A26" s="1">
        <v>4456</v>
      </c>
      <c r="D26" s="1" t="s">
        <v>11</v>
      </c>
      <c r="F26" s="2">
        <f>F25*20%</f>
        <v>50000</v>
      </c>
      <c r="J26" s="1">
        <v>7097</v>
      </c>
      <c r="M26" s="1" t="s">
        <v>14</v>
      </c>
      <c r="O26" s="2">
        <v>10000</v>
      </c>
    </row>
    <row r="27" spans="1:16">
      <c r="B27" s="1">
        <v>401</v>
      </c>
      <c r="D27" s="1" t="s">
        <v>19</v>
      </c>
      <c r="G27" s="2">
        <f>F26+F25</f>
        <v>300000</v>
      </c>
      <c r="J27" s="1">
        <v>4457</v>
      </c>
      <c r="M27" s="1" t="s">
        <v>8</v>
      </c>
      <c r="O27" s="2">
        <f>O26*20%</f>
        <v>2000</v>
      </c>
    </row>
    <row r="28" spans="1:16" ht="15.75">
      <c r="A28" s="5" t="s">
        <v>5</v>
      </c>
      <c r="B28" s="5" t="s">
        <v>5</v>
      </c>
      <c r="C28" s="5" t="s">
        <v>5</v>
      </c>
      <c r="D28" s="6">
        <v>40293</v>
      </c>
      <c r="E28" s="5" t="s">
        <v>5</v>
      </c>
      <c r="F28" s="7" t="s">
        <v>5</v>
      </c>
      <c r="G28" s="7" t="s">
        <v>5</v>
      </c>
      <c r="K28" s="1">
        <v>411</v>
      </c>
      <c r="M28" s="1" t="s">
        <v>13</v>
      </c>
      <c r="P28" s="2">
        <f>O27+O26</f>
        <v>12000</v>
      </c>
    </row>
    <row r="29" spans="1:16" ht="15.75">
      <c r="A29" s="1">
        <v>401</v>
      </c>
      <c r="D29" s="1" t="s">
        <v>16</v>
      </c>
      <c r="F29" s="2">
        <v>24000</v>
      </c>
      <c r="J29" s="5" t="s">
        <v>5</v>
      </c>
      <c r="K29" s="5" t="s">
        <v>5</v>
      </c>
      <c r="L29" s="5" t="s">
        <v>5</v>
      </c>
      <c r="M29" s="6">
        <v>40278</v>
      </c>
      <c r="N29" s="5" t="s">
        <v>5</v>
      </c>
      <c r="O29" s="7" t="s">
        <v>5</v>
      </c>
      <c r="P29" s="7" t="s">
        <v>5</v>
      </c>
    </row>
    <row r="30" spans="1:16">
      <c r="A30" s="1">
        <v>401</v>
      </c>
      <c r="D30" s="1" t="s">
        <v>16</v>
      </c>
      <c r="F30" s="2">
        <f>G8-F14-F18</f>
        <v>5400</v>
      </c>
      <c r="J30" s="1">
        <v>413</v>
      </c>
      <c r="M30" s="1" t="s">
        <v>21</v>
      </c>
      <c r="O30" s="2">
        <f>O10-P20</f>
        <v>102600</v>
      </c>
    </row>
    <row r="31" spans="1:16">
      <c r="B31" s="1">
        <v>403</v>
      </c>
      <c r="D31" s="1" t="s">
        <v>29</v>
      </c>
      <c r="G31" s="2">
        <v>24000</v>
      </c>
      <c r="K31" s="1">
        <v>411</v>
      </c>
      <c r="M31" s="1" t="s">
        <v>13</v>
      </c>
      <c r="P31" s="2">
        <f>O30</f>
        <v>102600</v>
      </c>
    </row>
    <row r="32" spans="1:16">
      <c r="B32" s="1">
        <v>403</v>
      </c>
      <c r="D32" s="1" t="s">
        <v>29</v>
      </c>
      <c r="G32" s="2">
        <v>5400</v>
      </c>
    </row>
    <row r="33" spans="1:16" ht="15.75">
      <c r="A33" s="5" t="s">
        <v>5</v>
      </c>
      <c r="B33" s="5" t="s">
        <v>5</v>
      </c>
      <c r="C33" s="5" t="s">
        <v>5</v>
      </c>
      <c r="D33" s="6">
        <v>40295</v>
      </c>
      <c r="E33" s="5" t="s">
        <v>5</v>
      </c>
      <c r="F33" s="7" t="s">
        <v>5</v>
      </c>
      <c r="G33" s="7" t="s">
        <v>5</v>
      </c>
      <c r="J33" s="5" t="s">
        <v>5</v>
      </c>
      <c r="K33" s="5" t="s">
        <v>5</v>
      </c>
      <c r="L33" s="5" t="s">
        <v>5</v>
      </c>
      <c r="M33" s="6">
        <v>40279</v>
      </c>
      <c r="N33" s="5" t="s">
        <v>5</v>
      </c>
      <c r="O33" s="7" t="s">
        <v>5</v>
      </c>
      <c r="P33" s="7" t="s">
        <v>5</v>
      </c>
    </row>
    <row r="34" spans="1:16">
      <c r="A34" s="1">
        <v>401</v>
      </c>
      <c r="D34" s="1" t="s">
        <v>16</v>
      </c>
      <c r="F34" s="2">
        <v>300000</v>
      </c>
      <c r="J34" s="1">
        <v>413</v>
      </c>
      <c r="M34" s="1" t="s">
        <v>21</v>
      </c>
      <c r="O34" s="2">
        <v>240000</v>
      </c>
    </row>
    <row r="35" spans="1:16">
      <c r="B35" s="1">
        <v>403</v>
      </c>
      <c r="D35" s="1" t="s">
        <v>29</v>
      </c>
      <c r="G35" s="2">
        <v>300000</v>
      </c>
      <c r="K35" s="1">
        <v>411</v>
      </c>
      <c r="M35" s="1" t="s">
        <v>13</v>
      </c>
      <c r="P35" s="2">
        <v>240000</v>
      </c>
    </row>
    <row r="36" spans="1:16" ht="15.75">
      <c r="J36" s="5" t="s">
        <v>5</v>
      </c>
      <c r="K36" s="5" t="s">
        <v>5</v>
      </c>
      <c r="L36" s="5" t="s">
        <v>5</v>
      </c>
      <c r="M36" s="6">
        <v>40281</v>
      </c>
      <c r="N36" s="5" t="s">
        <v>5</v>
      </c>
      <c r="O36" s="7" t="s">
        <v>5</v>
      </c>
      <c r="P36" s="7" t="s">
        <v>5</v>
      </c>
    </row>
    <row r="37" spans="1:16">
      <c r="J37" s="1">
        <v>5113</v>
      </c>
      <c r="M37" s="1" t="s">
        <v>24</v>
      </c>
      <c r="O37" s="2">
        <v>102600</v>
      </c>
    </row>
    <row r="38" spans="1:16">
      <c r="K38" s="1">
        <v>413</v>
      </c>
      <c r="M38" s="1" t="s">
        <v>21</v>
      </c>
      <c r="P38" s="2">
        <v>102600</v>
      </c>
    </row>
    <row r="39" spans="1:16" ht="15.75">
      <c r="J39" s="5" t="s">
        <v>5</v>
      </c>
      <c r="K39" s="5" t="s">
        <v>5</v>
      </c>
      <c r="L39" s="5" t="s">
        <v>5</v>
      </c>
      <c r="M39" s="6">
        <v>40283</v>
      </c>
      <c r="N39" s="5" t="s">
        <v>5</v>
      </c>
      <c r="O39" s="7" t="s">
        <v>5</v>
      </c>
      <c r="P39" s="7" t="s">
        <v>5</v>
      </c>
    </row>
    <row r="40" spans="1:16">
      <c r="J40" s="1">
        <v>5113</v>
      </c>
      <c r="M40" s="1" t="s">
        <v>24</v>
      </c>
      <c r="O40" s="2">
        <v>240000</v>
      </c>
    </row>
    <row r="41" spans="1:16">
      <c r="K41" s="1">
        <v>413</v>
      </c>
      <c r="M41" s="1" t="s">
        <v>21</v>
      </c>
      <c r="P41" s="2">
        <v>240000</v>
      </c>
    </row>
    <row r="42" spans="1:16" ht="15.75">
      <c r="J42" s="5" t="s">
        <v>5</v>
      </c>
      <c r="K42" s="5" t="s">
        <v>5</v>
      </c>
      <c r="L42" s="5" t="s">
        <v>5</v>
      </c>
      <c r="M42" s="6">
        <v>40288</v>
      </c>
      <c r="N42" s="5" t="s">
        <v>5</v>
      </c>
      <c r="O42" s="7" t="s">
        <v>5</v>
      </c>
      <c r="P42" s="7" t="s">
        <v>5</v>
      </c>
    </row>
    <row r="43" spans="1:16">
      <c r="J43" s="1">
        <v>512</v>
      </c>
      <c r="M43" s="1" t="s">
        <v>7</v>
      </c>
      <c r="O43" s="2">
        <f>O37-O44-O45</f>
        <v>102540</v>
      </c>
    </row>
    <row r="44" spans="1:16">
      <c r="J44" s="1">
        <v>627</v>
      </c>
      <c r="M44" s="1" t="s">
        <v>25</v>
      </c>
      <c r="O44" s="2">
        <v>50</v>
      </c>
    </row>
    <row r="45" spans="1:16">
      <c r="J45" s="1">
        <v>4456</v>
      </c>
      <c r="M45" s="1" t="s">
        <v>26</v>
      </c>
      <c r="O45" s="2">
        <f>O44*20%</f>
        <v>10</v>
      </c>
    </row>
    <row r="46" spans="1:16">
      <c r="K46" s="1">
        <v>5113</v>
      </c>
      <c r="M46" s="1" t="s">
        <v>27</v>
      </c>
      <c r="P46" s="2">
        <f>O43</f>
        <v>102540</v>
      </c>
    </row>
    <row r="47" spans="1:16" ht="15.75">
      <c r="J47" s="5" t="s">
        <v>5</v>
      </c>
      <c r="K47" s="5" t="s">
        <v>5</v>
      </c>
      <c r="L47" s="5" t="s">
        <v>5</v>
      </c>
      <c r="M47" s="6">
        <v>40290</v>
      </c>
      <c r="N47" s="5" t="s">
        <v>5</v>
      </c>
      <c r="O47" s="7" t="s">
        <v>5</v>
      </c>
      <c r="P47" s="7" t="s">
        <v>5</v>
      </c>
    </row>
    <row r="48" spans="1:16">
      <c r="J48" s="1">
        <v>512</v>
      </c>
      <c r="M48" s="1" t="s">
        <v>7</v>
      </c>
      <c r="O48" s="2">
        <f>O40-O49-O50-O51</f>
        <v>236440</v>
      </c>
    </row>
    <row r="49" spans="10:16">
      <c r="J49" s="1">
        <v>661</v>
      </c>
      <c r="M49" s="1" t="s">
        <v>28</v>
      </c>
      <c r="O49" s="2">
        <v>3500</v>
      </c>
    </row>
    <row r="50" spans="10:16">
      <c r="J50" s="1">
        <v>627</v>
      </c>
      <c r="M50" s="1" t="s">
        <v>25</v>
      </c>
      <c r="O50" s="2">
        <v>50</v>
      </c>
    </row>
    <row r="51" spans="10:16">
      <c r="J51" s="1">
        <v>4456</v>
      </c>
      <c r="M51" s="1" t="s">
        <v>26</v>
      </c>
      <c r="O51" s="2">
        <f>O50*20%</f>
        <v>10</v>
      </c>
    </row>
    <row r="52" spans="10:16">
      <c r="K52" s="1">
        <v>5113</v>
      </c>
      <c r="M52" s="1" t="s">
        <v>27</v>
      </c>
      <c r="P52" s="2">
        <f>O48</f>
        <v>236440</v>
      </c>
    </row>
  </sheetData>
  <mergeCells count="2">
    <mergeCell ref="A1:G1"/>
    <mergeCell ref="J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 1</vt:lpstr>
      <vt:lpstr>Ex 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PATXI</dc:creator>
  <cp:lastModifiedBy>PATXI</cp:lastModifiedBy>
  <dcterms:created xsi:type="dcterms:W3CDTF">2010-10-18T13:42:32Z</dcterms:created>
  <dcterms:modified xsi:type="dcterms:W3CDTF">2010-10-18T16:00:03Z</dcterms:modified>
</cp:coreProperties>
</file>