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e:\Users\rnk\Desktop\Gestion financière\"/>
    </mc:Choice>
  </mc:AlternateContent>
  <bookViews>
    <workbookView xWindow="0" yWindow="0" windowWidth="23040" windowHeight="9192"/>
  </bookViews>
  <sheets>
    <sheet name="Feuil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7" i="1" l="1"/>
  <c r="A6" i="1" l="1"/>
  <c r="C19" i="1"/>
  <c r="D19" i="1" l="1"/>
  <c r="C18" i="1"/>
  <c r="C17" i="1"/>
  <c r="D18" i="1"/>
  <c r="D17" i="1"/>
  <c r="C37" i="1"/>
  <c r="C47" i="1"/>
  <c r="B47" i="1"/>
  <c r="B46" i="1"/>
  <c r="C45" i="1"/>
  <c r="C42" i="1"/>
  <c r="C29" i="1"/>
  <c r="C28" i="1"/>
</calcChain>
</file>

<file path=xl/sharedStrings.xml><?xml version="1.0" encoding="utf-8"?>
<sst xmlns="http://schemas.openxmlformats.org/spreadsheetml/2006/main" count="38" uniqueCount="27">
  <si>
    <t xml:space="preserve">Echéancier point de vue de  frédéric </t>
  </si>
  <si>
    <t xml:space="preserve">Echéancier point de vue de la banque </t>
  </si>
  <si>
    <t xml:space="preserve">5ans </t>
  </si>
  <si>
    <r>
      <t>VF</t>
    </r>
    <r>
      <rPr>
        <vertAlign val="subscript"/>
        <sz val="11"/>
        <color theme="1"/>
        <rFont val="Calibri"/>
        <family val="2"/>
        <scheme val="minor"/>
      </rPr>
      <t xml:space="preserve">n </t>
    </r>
    <r>
      <rPr>
        <sz val="11"/>
        <color theme="1"/>
        <rFont val="Calibri"/>
        <family val="2"/>
        <scheme val="minor"/>
      </rPr>
      <t>= F *( 1+r)^n</t>
    </r>
  </si>
  <si>
    <t>r</t>
  </si>
  <si>
    <t>Vf</t>
  </si>
  <si>
    <t xml:space="preserve">10 ans </t>
  </si>
  <si>
    <t>5 ans</t>
  </si>
  <si>
    <t xml:space="preserve">F = </t>
  </si>
  <si>
    <t>gain</t>
  </si>
  <si>
    <t>VA= F /( 1+r)^n</t>
  </si>
  <si>
    <t>20 ans</t>
  </si>
  <si>
    <t>6 ans</t>
  </si>
  <si>
    <t>VA</t>
  </si>
  <si>
    <t>exercice 5</t>
  </si>
  <si>
    <t>trouvons la Valeur actuelle de 10 000 dans 10 ans à un taux r de 7%</t>
  </si>
  <si>
    <t xml:space="preserve">Trouvons la valeur future de 5 000 € placé aujourd'hui dans 10 ans au taux de 7 % </t>
  </si>
  <si>
    <t xml:space="preserve">valeur actuelle </t>
  </si>
  <si>
    <t>Valeur futur</t>
  </si>
  <si>
    <t>gain net (perte nette si négatif )</t>
  </si>
  <si>
    <t>Bénéfice</t>
  </si>
  <si>
    <t xml:space="preserve">proposition actuelle </t>
  </si>
  <si>
    <t xml:space="preserve">il doit choisir 10000 € dans 10 ans. </t>
  </si>
  <si>
    <t>EXERCICE 7</t>
  </si>
  <si>
    <t>Exercice 8</t>
  </si>
  <si>
    <t>Exercice 9</t>
  </si>
  <si>
    <t xml:space="preserve">Les intérêts dans le premier cas sont inférieurs de moitié de ceux du deuxième, les gains d'intéret suivent une loi géométrique. Plus je place sur une période n, plus ils sont important par rapport à ma mise à départ.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</si>
</sst>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6" formatCode="#,##0\ &quot;€&quot;;[Red]\-#,##0\ &quot;€&quot;"/>
    <numFmt numFmtId="164" formatCode="_-* #,##0.00\ [$€-40C]_-;\-* #,##0.00\ [$€-40C]_-;_-* &quot;-&quot;??\ [$€-40C]_-;_-@_-"/>
    <numFmt numFmtId="165" formatCode="#,##0.00\ &quot;€&quot;"/>
  </numFmts>
  <fonts count="4" x14ac:knownFonts="1">
    <font>
      <sz val="11"/>
      <color theme="1"/>
      <name val="Calibri"/>
      <family val="2"/>
      <scheme val="minor"/>
    </font>
    <font>
      <sz val="11"/>
      <color rgb="FFFF0000"/>
      <name val="Calibri"/>
      <family val="2"/>
      <scheme val="minor"/>
    </font>
    <font>
      <b/>
      <sz val="11"/>
      <color theme="1"/>
      <name val="Calibri"/>
      <family val="2"/>
      <scheme val="minor"/>
    </font>
    <font>
      <vertAlign val="subscript"/>
      <sz val="11"/>
      <color theme="1"/>
      <name val="Calibri"/>
      <family val="2"/>
      <scheme val="minor"/>
    </font>
  </fonts>
  <fills count="4">
    <fill>
      <patternFill patternType="none"/>
    </fill>
    <fill>
      <patternFill patternType="gray125"/>
    </fill>
    <fill>
      <patternFill patternType="solid">
        <fgColor theme="0" tint="-0.249977111117893"/>
        <bgColor indexed="64"/>
      </patternFill>
    </fill>
    <fill>
      <patternFill patternType="solid">
        <fgColor theme="7" tint="-0.249977111117893"/>
        <bgColor indexed="64"/>
      </patternFill>
    </fill>
  </fills>
  <borders count="2">
    <border>
      <left/>
      <right/>
      <top/>
      <bottom/>
      <diagonal/>
    </border>
    <border>
      <left style="thin">
        <color indexed="64"/>
      </left>
      <right style="thin">
        <color indexed="64"/>
      </right>
      <top style="thin">
        <color indexed="64"/>
      </top>
      <bottom/>
      <diagonal/>
    </border>
  </borders>
  <cellStyleXfs count="1">
    <xf numFmtId="0" fontId="0" fillId="0" borderId="0"/>
  </cellStyleXfs>
  <cellXfs count="13">
    <xf numFmtId="0" fontId="0" fillId="0" borderId="0" xfId="0"/>
    <xf numFmtId="0" fontId="2" fillId="0" borderId="0" xfId="0" applyFont="1"/>
    <xf numFmtId="0" fontId="0" fillId="0" borderId="1" xfId="0" applyBorder="1"/>
    <xf numFmtId="0" fontId="0" fillId="0" borderId="0" xfId="0" applyAlignment="1">
      <alignment horizontal="center"/>
    </xf>
    <xf numFmtId="9" fontId="0" fillId="0" borderId="0" xfId="0" applyNumberFormat="1" applyAlignment="1">
      <alignment horizontal="center"/>
    </xf>
    <xf numFmtId="164" fontId="0" fillId="0" borderId="0" xfId="0" applyNumberFormat="1"/>
    <xf numFmtId="0" fontId="0" fillId="0" borderId="0" xfId="0" applyAlignment="1">
      <alignment horizontal="right" vertical="center"/>
    </xf>
    <xf numFmtId="6" fontId="0" fillId="0" borderId="0" xfId="0" applyNumberFormat="1"/>
    <xf numFmtId="164" fontId="0" fillId="2" borderId="0" xfId="0" applyNumberFormat="1" applyFill="1"/>
    <xf numFmtId="0" fontId="1" fillId="0" borderId="0" xfId="0" applyFont="1"/>
    <xf numFmtId="165" fontId="0" fillId="0" borderId="0" xfId="0" applyNumberFormat="1"/>
    <xf numFmtId="165" fontId="0" fillId="3" borderId="0" xfId="0" applyNumberFormat="1" applyFill="1"/>
    <xf numFmtId="6" fontId="0" fillId="0" borderId="0" xfId="0" applyNumberFormat="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48"/>
  <sheetViews>
    <sheetView tabSelected="1" topLeftCell="A4" workbookViewId="0">
      <selection activeCell="E25" sqref="E25"/>
    </sheetView>
  </sheetViews>
  <sheetFormatPr baseColWidth="10" defaultRowHeight="14.4" x14ac:dyDescent="0.3"/>
  <cols>
    <col min="1" max="1" width="27.77734375" customWidth="1"/>
    <col min="2" max="2" width="15.44140625" customWidth="1"/>
    <col min="3" max="3" width="17.33203125" customWidth="1"/>
  </cols>
  <sheetData>
    <row r="2" spans="1:6" x14ac:dyDescent="0.3">
      <c r="A2" s="1" t="s">
        <v>23</v>
      </c>
    </row>
    <row r="3" spans="1:6" x14ac:dyDescent="0.3">
      <c r="A3" t="s">
        <v>0</v>
      </c>
    </row>
    <row r="4" spans="1:6" x14ac:dyDescent="0.3">
      <c r="A4">
        <v>0</v>
      </c>
      <c r="B4">
        <v>1</v>
      </c>
      <c r="C4">
        <v>2</v>
      </c>
      <c r="D4">
        <v>3</v>
      </c>
      <c r="E4">
        <v>4</v>
      </c>
      <c r="F4">
        <v>5</v>
      </c>
    </row>
    <row r="5" spans="1:6" x14ac:dyDescent="0.3">
      <c r="B5" s="2"/>
      <c r="C5" s="2"/>
      <c r="D5" s="2"/>
      <c r="E5" s="2"/>
      <c r="F5" s="2"/>
    </row>
    <row r="6" spans="1:6" x14ac:dyDescent="0.3">
      <c r="A6" s="11">
        <f>40000+10000-50000</f>
        <v>0</v>
      </c>
      <c r="B6" s="10">
        <v>-10000</v>
      </c>
      <c r="C6" s="10">
        <v>-10000</v>
      </c>
      <c r="D6" s="10">
        <v>-10000</v>
      </c>
      <c r="E6" s="10">
        <v>-10000</v>
      </c>
      <c r="F6" s="10">
        <v>-10000</v>
      </c>
    </row>
    <row r="7" spans="1:6" x14ac:dyDescent="0.3">
      <c r="A7" t="s">
        <v>1</v>
      </c>
    </row>
    <row r="9" spans="1:6" x14ac:dyDescent="0.3">
      <c r="A9">
        <v>0</v>
      </c>
      <c r="B9">
        <v>1</v>
      </c>
      <c r="C9">
        <v>2</v>
      </c>
      <c r="D9">
        <v>3</v>
      </c>
      <c r="E9">
        <v>4</v>
      </c>
      <c r="F9">
        <v>5</v>
      </c>
    </row>
    <row r="10" spans="1:6" x14ac:dyDescent="0.3">
      <c r="B10" s="2"/>
      <c r="C10" s="2"/>
      <c r="D10" s="2"/>
      <c r="E10" s="2"/>
      <c r="F10" s="2"/>
    </row>
    <row r="11" spans="1:6" x14ac:dyDescent="0.3">
      <c r="A11" s="10">
        <v>-40000</v>
      </c>
      <c r="B11" s="10">
        <v>10000</v>
      </c>
      <c r="C11" s="10">
        <v>10000</v>
      </c>
      <c r="D11" s="10">
        <v>10000</v>
      </c>
      <c r="E11" s="10">
        <v>10000</v>
      </c>
      <c r="F11" s="10">
        <v>10000</v>
      </c>
    </row>
    <row r="13" spans="1:6" x14ac:dyDescent="0.3">
      <c r="A13" s="1" t="s">
        <v>24</v>
      </c>
    </row>
    <row r="14" spans="1:6" ht="15.6" x14ac:dyDescent="0.35">
      <c r="A14" t="s">
        <v>3</v>
      </c>
    </row>
    <row r="15" spans="1:6" x14ac:dyDescent="0.3">
      <c r="A15" s="6" t="s">
        <v>8</v>
      </c>
      <c r="B15" s="12">
        <v>5000</v>
      </c>
    </row>
    <row r="16" spans="1:6" x14ac:dyDescent="0.3">
      <c r="B16" s="3" t="s">
        <v>4</v>
      </c>
      <c r="C16" s="3" t="s">
        <v>5</v>
      </c>
      <c r="D16" s="3" t="s">
        <v>9</v>
      </c>
    </row>
    <row r="17" spans="1:4" x14ac:dyDescent="0.3">
      <c r="A17" t="s">
        <v>2</v>
      </c>
      <c r="B17" s="4">
        <v>0.05</v>
      </c>
      <c r="C17" s="5">
        <f>$B$15*(1+B17)^5</f>
        <v>6381.4078125000005</v>
      </c>
      <c r="D17" s="5">
        <f>C17-B15</f>
        <v>1381.4078125000005</v>
      </c>
    </row>
    <row r="18" spans="1:4" x14ac:dyDescent="0.3">
      <c r="A18" t="s">
        <v>6</v>
      </c>
      <c r="B18" s="4">
        <v>0.05</v>
      </c>
      <c r="C18" s="5">
        <f>$B$15*(1+B18)^10</f>
        <v>8144.473133887208</v>
      </c>
      <c r="D18" s="5">
        <f>C18-B15</f>
        <v>3144.473133887208</v>
      </c>
    </row>
    <row r="19" spans="1:4" x14ac:dyDescent="0.3">
      <c r="A19" t="s">
        <v>7</v>
      </c>
      <c r="B19" s="4">
        <v>0.1</v>
      </c>
      <c r="C19" s="5">
        <f>$B$15*(1+B19)^5</f>
        <v>8052.5500000000029</v>
      </c>
      <c r="D19" s="5">
        <f>C19-B15</f>
        <v>3052.5500000000029</v>
      </c>
    </row>
    <row r="21" spans="1:4" x14ac:dyDescent="0.3">
      <c r="A21" t="s">
        <v>26</v>
      </c>
    </row>
    <row r="23" spans="1:4" x14ac:dyDescent="0.3">
      <c r="A23" s="1" t="s">
        <v>25</v>
      </c>
    </row>
    <row r="24" spans="1:4" x14ac:dyDescent="0.3">
      <c r="A24" t="s">
        <v>10</v>
      </c>
    </row>
    <row r="25" spans="1:4" x14ac:dyDescent="0.3">
      <c r="A25" s="6" t="s">
        <v>8</v>
      </c>
      <c r="B25" s="7">
        <v>12000</v>
      </c>
    </row>
    <row r="26" spans="1:4" x14ac:dyDescent="0.3">
      <c r="B26" s="3" t="s">
        <v>4</v>
      </c>
      <c r="C26" s="3" t="s">
        <v>13</v>
      </c>
    </row>
    <row r="27" spans="1:4" x14ac:dyDescent="0.3">
      <c r="A27" t="s">
        <v>7</v>
      </c>
      <c r="B27" s="4">
        <v>0.04</v>
      </c>
      <c r="C27" s="5">
        <f>B25/(1+B27)^5</f>
        <v>9863.1252811122176</v>
      </c>
    </row>
    <row r="28" spans="1:4" x14ac:dyDescent="0.3">
      <c r="A28" t="s">
        <v>11</v>
      </c>
      <c r="B28" s="4">
        <v>0.05</v>
      </c>
      <c r="C28" s="5">
        <f>B25/(1+B28)^20</f>
        <v>4522.6737944760071</v>
      </c>
    </row>
    <row r="29" spans="1:4" x14ac:dyDescent="0.3">
      <c r="A29" t="s">
        <v>12</v>
      </c>
      <c r="B29" s="4">
        <v>0.02</v>
      </c>
      <c r="C29" s="5">
        <f>B25/(1+B29)^6</f>
        <v>10655.656586234303</v>
      </c>
    </row>
    <row r="31" spans="1:4" x14ac:dyDescent="0.3">
      <c r="A31" s="1" t="s">
        <v>14</v>
      </c>
    </row>
    <row r="32" spans="1:4" x14ac:dyDescent="0.3">
      <c r="A32" t="s">
        <v>15</v>
      </c>
    </row>
    <row r="34" spans="1:3" x14ac:dyDescent="0.3">
      <c r="A34" t="s">
        <v>10</v>
      </c>
    </row>
    <row r="35" spans="1:3" x14ac:dyDescent="0.3">
      <c r="A35" s="6" t="s">
        <v>8</v>
      </c>
      <c r="B35" s="7">
        <v>10000</v>
      </c>
    </row>
    <row r="36" spans="1:3" x14ac:dyDescent="0.3">
      <c r="B36" s="3" t="s">
        <v>4</v>
      </c>
      <c r="C36" s="3" t="s">
        <v>13</v>
      </c>
    </row>
    <row r="37" spans="1:3" x14ac:dyDescent="0.3">
      <c r="B37" s="4">
        <v>7.0000000000000007E-2</v>
      </c>
      <c r="C37" s="5">
        <f>B35/(1+B37)^10</f>
        <v>5083.4929213471778</v>
      </c>
    </row>
    <row r="39" spans="1:3" x14ac:dyDescent="0.3">
      <c r="A39" t="s">
        <v>16</v>
      </c>
    </row>
    <row r="40" spans="1:3" x14ac:dyDescent="0.3">
      <c r="A40" s="6" t="s">
        <v>8</v>
      </c>
      <c r="B40" s="7">
        <v>5000</v>
      </c>
    </row>
    <row r="41" spans="1:3" x14ac:dyDescent="0.3">
      <c r="B41" s="3" t="s">
        <v>4</v>
      </c>
      <c r="C41" s="3" t="s">
        <v>5</v>
      </c>
    </row>
    <row r="42" spans="1:3" x14ac:dyDescent="0.3">
      <c r="A42" t="s">
        <v>2</v>
      </c>
      <c r="B42" s="4">
        <v>7.0000000000000007E-2</v>
      </c>
      <c r="C42" s="5">
        <f>B40*(1+B42)^10</f>
        <v>9835.7567864478278</v>
      </c>
    </row>
    <row r="44" spans="1:3" x14ac:dyDescent="0.3">
      <c r="B44" s="3" t="s">
        <v>17</v>
      </c>
      <c r="C44" s="3" t="s">
        <v>18</v>
      </c>
    </row>
    <row r="45" spans="1:3" x14ac:dyDescent="0.3">
      <c r="A45" t="s">
        <v>21</v>
      </c>
      <c r="B45" s="8">
        <v>5000</v>
      </c>
      <c r="C45" s="5">
        <f>C42</f>
        <v>9835.7567864478278</v>
      </c>
    </row>
    <row r="46" spans="1:3" x14ac:dyDescent="0.3">
      <c r="A46" t="s">
        <v>20</v>
      </c>
      <c r="B46" s="5">
        <f>C37</f>
        <v>5083.4929213471778</v>
      </c>
      <c r="C46" s="8">
        <v>10000</v>
      </c>
    </row>
    <row r="47" spans="1:3" x14ac:dyDescent="0.3">
      <c r="A47" t="s">
        <v>19</v>
      </c>
      <c r="B47" s="5">
        <f>B46-B45</f>
        <v>83.492921347177798</v>
      </c>
      <c r="C47" s="5">
        <f>C46-C45</f>
        <v>164.24321355217216</v>
      </c>
    </row>
    <row r="48" spans="1:3" x14ac:dyDescent="0.3">
      <c r="A48" s="9" t="s">
        <v>22</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Feuil1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Ramaric Nkok</dc:creator>
  <cp:lastModifiedBy>Ramaric Nkok</cp:lastModifiedBy>
  <dcterms:created xsi:type="dcterms:W3CDTF">2019-09-04T08:30:58Z</dcterms:created>
  <dcterms:modified xsi:type="dcterms:W3CDTF">2019-09-11T14:58:16Z</dcterms:modified>
</cp:coreProperties>
</file>